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'0100'!$A$1:$L$45</definedName>
  </definedNames>
  <calcPr fullCalcOnLoad="1"/>
</workbook>
</file>

<file path=xl/sharedStrings.xml><?xml version="1.0" encoding="utf-8"?>
<sst xmlns="http://schemas.openxmlformats.org/spreadsheetml/2006/main" count="98" uniqueCount="73">
  <si>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</si>
  <si>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</si>
  <si>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</si>
  <si>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</si>
  <si>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</si>
  <si>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</si>
  <si>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</si>
  <si>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</si>
  <si>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</si>
  <si>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</si>
  <si>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</si>
  <si>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</si>
  <si>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</si>
  <si>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</si>
  <si>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</si>
  <si>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</si>
  <si>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</si>
  <si>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</si>
  <si>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</si>
  <si>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</si>
  <si>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</si>
  <si>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</si>
  <si>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</si>
  <si>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</si>
  <si>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</si>
  <si>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</si>
  <si>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</si>
  <si>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</si>
  <si>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</si>
  <si>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</si>
  <si>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</si>
  <si>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</si>
  <si>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</si>
  <si>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</si>
  <si>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</si>
  <si>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</si>
  <si>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</si>
  <si>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</si>
  <si>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</si>
  <si>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</si>
  <si>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</si>
  <si>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</si>
  <si>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</si>
  <si>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Л.В. Егорова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</si>
  <si>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</si>
  <si>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</si>
  <si>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</si>
  <si>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0111001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</si>
  <si>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</si>
  <si>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</si>
  <si>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</si>
  <si>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</si>
  <si>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</si>
  <si>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</si>
  <si>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</si>
  <si>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</si>
  <si>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</si>
  <si>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0812016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</si>
  <si>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</si>
  <si>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</si>
  <si>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0968601</t>
  </si>
  <si>
    <t>Наименование целевых программ</t>
  </si>
  <si>
    <t>0218601; 0212001;   0212018</t>
  </si>
  <si>
    <t>540; 244   244</t>
  </si>
  <si>
    <t>244 540</t>
  </si>
  <si>
    <t>0612008;   0618501</t>
  </si>
  <si>
    <t xml:space="preserve"> 0428601</t>
  </si>
  <si>
    <t>0510059; 0512020; 0518601</t>
  </si>
  <si>
    <t xml:space="preserve"> 0712013</t>
  </si>
  <si>
    <t>611; 244; 540</t>
  </si>
  <si>
    <t>на 01 марта 2015 г.</t>
  </si>
  <si>
    <t>0113   0705</t>
  </si>
  <si>
    <t>0312003    0312023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</si>
</sst>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5"/>
  <sheetViews>
    <sheetView tabSelected="1" view="pageBreakPreview" zoomScale="60" workbookViewId="0" topLeftCell="C21">
      <selection activeCell="L39" sqref="L39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4.2539062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70</v>
      </c>
      <c r="F7" s="21"/>
    </row>
    <row r="8" spans="1:12" s="2" customFormat="1" ht="18.75">
      <c r="A8" s="26" t="s">
        <v>61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38</v>
      </c>
      <c r="C14" s="7" t="s">
        <v>47</v>
      </c>
      <c r="D14" s="7" t="s">
        <v>40</v>
      </c>
      <c r="E14" s="19">
        <f>H14</f>
        <v>84000</v>
      </c>
      <c r="F14" s="7"/>
      <c r="G14" s="7"/>
      <c r="H14" s="18">
        <v>84000</v>
      </c>
      <c r="I14" s="19">
        <f>L14</f>
        <v>7831.92</v>
      </c>
      <c r="J14" s="7"/>
      <c r="K14" s="7"/>
      <c r="L14" s="18">
        <v>7831.92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84000</v>
      </c>
      <c r="F15" s="19">
        <v>0</v>
      </c>
      <c r="G15" s="19">
        <v>0</v>
      </c>
      <c r="H15" s="19">
        <f>H14</f>
        <v>84000</v>
      </c>
      <c r="I15" s="19">
        <f>L15</f>
        <v>7831.92</v>
      </c>
      <c r="J15" s="19">
        <v>0</v>
      </c>
      <c r="K15" s="19">
        <v>0</v>
      </c>
      <c r="L15" s="19">
        <f>L14</f>
        <v>7831.92</v>
      </c>
    </row>
    <row r="16" spans="1:12" s="2" customFormat="1" ht="90">
      <c r="A16" s="13" t="s">
        <v>48</v>
      </c>
      <c r="B16" s="7" t="s">
        <v>50</v>
      </c>
      <c r="C16" s="7" t="s">
        <v>62</v>
      </c>
      <c r="D16" s="7" t="s">
        <v>63</v>
      </c>
      <c r="E16" s="19">
        <f>H16</f>
        <v>109680.63</v>
      </c>
      <c r="F16" s="8"/>
      <c r="G16" s="8"/>
      <c r="H16" s="8">
        <v>109680.63</v>
      </c>
      <c r="I16" s="11">
        <f>SUM(J16:L16)</f>
        <v>11283.02</v>
      </c>
      <c r="J16" s="8"/>
      <c r="K16" s="8"/>
      <c r="L16" s="8">
        <v>11283.02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109680.63</v>
      </c>
      <c r="F17" s="11">
        <f t="shared" si="0"/>
        <v>0</v>
      </c>
      <c r="G17" s="11">
        <f t="shared" si="0"/>
        <v>0</v>
      </c>
      <c r="H17" s="11">
        <f t="shared" si="0"/>
        <v>109680.63</v>
      </c>
      <c r="I17" s="11">
        <f t="shared" si="0"/>
        <v>11283.02</v>
      </c>
      <c r="J17" s="11">
        <f t="shared" si="0"/>
        <v>0</v>
      </c>
      <c r="K17" s="11">
        <f t="shared" si="0"/>
        <v>0</v>
      </c>
      <c r="L17" s="11">
        <f t="shared" si="0"/>
        <v>11283.02</v>
      </c>
    </row>
    <row r="18" spans="1:12" s="2" customFormat="1" ht="90">
      <c r="A18" s="13" t="s">
        <v>51</v>
      </c>
      <c r="B18" s="7" t="s">
        <v>71</v>
      </c>
      <c r="C18" s="7" t="s">
        <v>72</v>
      </c>
      <c r="D18" s="7" t="s">
        <v>28</v>
      </c>
      <c r="E18" s="11">
        <f>SUM(F18:H18)</f>
        <v>11400</v>
      </c>
      <c r="F18" s="8"/>
      <c r="G18" s="8"/>
      <c r="H18" s="8">
        <v>11400</v>
      </c>
      <c r="I18" s="11">
        <f>SUM(J18:L18)</f>
        <v>0</v>
      </c>
      <c r="J18" s="8"/>
      <c r="K18" s="8"/>
      <c r="L18" s="8">
        <v>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11400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11400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1">
        <f t="shared" si="1"/>
        <v>0</v>
      </c>
    </row>
    <row r="20" spans="1:12" s="12" customFormat="1" ht="126">
      <c r="A20" s="13" t="s">
        <v>52</v>
      </c>
      <c r="B20" s="7" t="s">
        <v>45</v>
      </c>
      <c r="C20" s="7" t="s">
        <v>66</v>
      </c>
      <c r="D20" s="7" t="s">
        <v>64</v>
      </c>
      <c r="E20" s="11">
        <f>H20+G20</f>
        <v>64800</v>
      </c>
      <c r="F20" s="11"/>
      <c r="G20" s="8"/>
      <c r="H20" s="8">
        <v>64800</v>
      </c>
      <c r="I20" s="11">
        <f>J20+K20+L20</f>
        <v>15600</v>
      </c>
      <c r="J20" s="11"/>
      <c r="K20" s="8"/>
      <c r="L20" s="8">
        <v>15600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64800</v>
      </c>
      <c r="F21" s="11"/>
      <c r="G21" s="11">
        <f aca="true" t="shared" si="2" ref="G21:L21">G20</f>
        <v>0</v>
      </c>
      <c r="H21" s="11">
        <f t="shared" si="2"/>
        <v>64800</v>
      </c>
      <c r="I21" s="11">
        <f t="shared" si="2"/>
        <v>15600</v>
      </c>
      <c r="J21" s="11">
        <f t="shared" si="2"/>
        <v>0</v>
      </c>
      <c r="K21" s="11">
        <f t="shared" si="2"/>
        <v>0</v>
      </c>
      <c r="L21" s="11">
        <f t="shared" si="2"/>
        <v>15600</v>
      </c>
    </row>
    <row r="22" spans="1:12" s="12" customFormat="1" ht="106.5" customHeight="1">
      <c r="A22" s="13" t="s">
        <v>53</v>
      </c>
      <c r="B22" s="7" t="s">
        <v>35</v>
      </c>
      <c r="C22" s="7" t="s">
        <v>67</v>
      </c>
      <c r="D22" s="7" t="s">
        <v>69</v>
      </c>
      <c r="E22" s="11">
        <f>F22+G22+H22</f>
        <v>1180900</v>
      </c>
      <c r="F22" s="8"/>
      <c r="G22" s="8"/>
      <c r="H22" s="8">
        <v>1180900</v>
      </c>
      <c r="I22" s="11">
        <f>J22+K22+L22</f>
        <v>178583.27</v>
      </c>
      <c r="J22" s="11"/>
      <c r="K22" s="8">
        <v>0</v>
      </c>
      <c r="L22" s="8">
        <v>178583.27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1180900</v>
      </c>
      <c r="F23" s="11">
        <f t="shared" si="3"/>
        <v>0</v>
      </c>
      <c r="G23" s="11">
        <f t="shared" si="3"/>
        <v>0</v>
      </c>
      <c r="H23" s="11">
        <f t="shared" si="3"/>
        <v>1180900</v>
      </c>
      <c r="I23" s="11">
        <f t="shared" si="3"/>
        <v>178583.27</v>
      </c>
      <c r="J23" s="11">
        <f t="shared" si="3"/>
        <v>0</v>
      </c>
      <c r="K23" s="11">
        <f t="shared" si="3"/>
        <v>0</v>
      </c>
      <c r="L23" s="11">
        <f t="shared" si="3"/>
        <v>178583.27</v>
      </c>
    </row>
    <row r="24" spans="1:12" s="2" customFormat="1" ht="90">
      <c r="A24" s="13" t="s">
        <v>54</v>
      </c>
      <c r="B24" s="7" t="s">
        <v>29</v>
      </c>
      <c r="C24" s="7" t="s">
        <v>65</v>
      </c>
      <c r="D24" s="7" t="s">
        <v>28</v>
      </c>
      <c r="E24" s="11">
        <f>H24</f>
        <v>95300</v>
      </c>
      <c r="F24" s="8"/>
      <c r="G24" s="8"/>
      <c r="H24" s="8">
        <v>95300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95300</v>
      </c>
      <c r="F25" s="11">
        <v>0</v>
      </c>
      <c r="G25" s="11">
        <v>0</v>
      </c>
      <c r="H25" s="11">
        <f>H24</f>
        <v>95300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55</v>
      </c>
      <c r="B26" s="7" t="s">
        <v>33</v>
      </c>
      <c r="C26" s="7" t="s">
        <v>68</v>
      </c>
      <c r="D26" s="7" t="s">
        <v>28</v>
      </c>
      <c r="E26" s="11">
        <f>SUM(F26:H26)</f>
        <v>751559.52</v>
      </c>
      <c r="F26" s="8"/>
      <c r="G26" s="8"/>
      <c r="H26" s="8">
        <v>751559.52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751559.52</v>
      </c>
      <c r="F27" s="11">
        <f t="shared" si="4"/>
        <v>0</v>
      </c>
      <c r="G27" s="11">
        <f t="shared" si="4"/>
        <v>0</v>
      </c>
      <c r="H27" s="11">
        <f t="shared" si="4"/>
        <v>751559.52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56</v>
      </c>
      <c r="B28" s="7" t="s">
        <v>29</v>
      </c>
      <c r="C28" s="7" t="s">
        <v>57</v>
      </c>
      <c r="D28" s="7" t="s">
        <v>28</v>
      </c>
      <c r="E28" s="11">
        <f>SUM(F28:H28)</f>
        <v>11756.57</v>
      </c>
      <c r="F28" s="8"/>
      <c r="G28" s="8"/>
      <c r="H28" s="8">
        <v>11756.57</v>
      </c>
      <c r="I28" s="11">
        <f>SUM(J28:L28)</f>
        <v>11702</v>
      </c>
      <c r="J28" s="8"/>
      <c r="K28" s="8"/>
      <c r="L28" s="8">
        <v>11702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11756.57</v>
      </c>
      <c r="F29" s="11">
        <f t="shared" si="5"/>
        <v>0</v>
      </c>
      <c r="G29" s="11">
        <f t="shared" si="5"/>
        <v>0</v>
      </c>
      <c r="H29" s="11">
        <f t="shared" si="5"/>
        <v>11756.57</v>
      </c>
      <c r="I29" s="11">
        <f t="shared" si="5"/>
        <v>11702</v>
      </c>
      <c r="J29" s="11">
        <f t="shared" si="5"/>
        <v>0</v>
      </c>
      <c r="K29" s="11">
        <f t="shared" si="5"/>
        <v>0</v>
      </c>
      <c r="L29" s="11">
        <f t="shared" si="5"/>
        <v>11702</v>
      </c>
    </row>
    <row r="30" spans="1:12" s="2" customFormat="1" ht="108">
      <c r="A30" s="13" t="s">
        <v>58</v>
      </c>
      <c r="B30" s="7" t="s">
        <v>59</v>
      </c>
      <c r="C30" s="7" t="s">
        <v>60</v>
      </c>
      <c r="D30" s="7" t="s">
        <v>49</v>
      </c>
      <c r="E30" s="11">
        <f>H30</f>
        <v>26700</v>
      </c>
      <c r="F30" s="8"/>
      <c r="G30" s="8"/>
      <c r="H30" s="8">
        <v>26700</v>
      </c>
      <c r="I30" s="11">
        <f>SUM(J30:L30)</f>
        <v>6780</v>
      </c>
      <c r="J30" s="8"/>
      <c r="K30" s="8"/>
      <c r="L30" s="8">
        <v>6780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26700</v>
      </c>
      <c r="F31" s="11">
        <f t="shared" si="6"/>
        <v>0</v>
      </c>
      <c r="G31" s="11">
        <f t="shared" si="6"/>
        <v>0</v>
      </c>
      <c r="H31" s="11">
        <f t="shared" si="6"/>
        <v>26700</v>
      </c>
      <c r="I31" s="11">
        <f t="shared" si="6"/>
        <v>6780</v>
      </c>
      <c r="J31" s="11">
        <f t="shared" si="6"/>
        <v>0</v>
      </c>
      <c r="K31" s="11">
        <f t="shared" si="6"/>
        <v>0</v>
      </c>
      <c r="L31" s="11">
        <f t="shared" si="6"/>
        <v>6780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12" customFormat="1" ht="18">
      <c r="A38" s="10" t="s">
        <v>23</v>
      </c>
      <c r="B38" s="10"/>
      <c r="C38" s="10"/>
      <c r="D38" s="10"/>
      <c r="E38" s="11">
        <f>E17+E19+E27+E29+E23+E31+E33+E35+E37+E21+E15+E25</f>
        <v>2336096.7199999997</v>
      </c>
      <c r="F38" s="11">
        <f>F17+F19+F27+F29+F23+F31+F33+F35+F37+F21+F15+F25</f>
        <v>0</v>
      </c>
      <c r="G38" s="11">
        <f>G17+G19+G27+G29+G23+G31+G33+G35+G37+G21+G15+G25</f>
        <v>0</v>
      </c>
      <c r="H38" s="11">
        <f>H17+H19+H27+H29+H23+H31+H33+H35+H37+H21+H15+H25</f>
        <v>2336096.7199999997</v>
      </c>
      <c r="I38" s="11">
        <f>I15+I17+I19+I21+I23+I25+I27+I29+I31</f>
        <v>231780.21</v>
      </c>
      <c r="J38" s="11">
        <f>J17+J19+J27+J29+J23+J31+J33+J35+J37+J21+J15+J25</f>
        <v>0</v>
      </c>
      <c r="K38" s="11">
        <f>K17+K19+K27+K29+K23+K31+K33+K35+K37+K21+K15+K25</f>
        <v>0</v>
      </c>
      <c r="L38" s="11">
        <f>L15+L17+L19+L21+L23+L25+L27+L29+L31</f>
        <v>231780.21</v>
      </c>
    </row>
    <row r="39" spans="1:12" s="12" customFormat="1" ht="18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</row>
    <row r="40" spans="1:11" ht="18">
      <c r="A40" s="16" t="s">
        <v>22</v>
      </c>
      <c r="B40" s="2"/>
      <c r="C40" s="2"/>
      <c r="D40" s="2"/>
      <c r="E40" s="2" t="s">
        <v>42</v>
      </c>
      <c r="F40" s="2"/>
      <c r="G40" s="2"/>
      <c r="H40" s="20"/>
      <c r="I40" s="2"/>
      <c r="J40" s="2"/>
      <c r="K40" s="2"/>
    </row>
    <row r="41" spans="1:11" ht="18">
      <c r="A41" s="16"/>
      <c r="B41" s="2"/>
      <c r="C41" s="2"/>
      <c r="D41" s="2"/>
      <c r="E41" s="2"/>
      <c r="F41" s="2"/>
      <c r="G41" s="2"/>
      <c r="I41" s="2"/>
      <c r="J41" s="2"/>
      <c r="K41" s="2"/>
    </row>
    <row r="42" spans="1:11" ht="18">
      <c r="A42" s="16" t="s">
        <v>18</v>
      </c>
      <c r="B42" s="2"/>
      <c r="C42" s="2"/>
      <c r="D42" s="2"/>
      <c r="E42" s="2" t="s">
        <v>43</v>
      </c>
      <c r="F42" s="2"/>
      <c r="G42" s="2"/>
      <c r="H42" s="20"/>
      <c r="I42" s="2"/>
      <c r="J42" s="2"/>
      <c r="K42" s="2"/>
    </row>
    <row r="43" spans="1:11" ht="18">
      <c r="A43" s="16"/>
      <c r="B43" s="2"/>
      <c r="C43" s="2"/>
      <c r="D43" s="2"/>
      <c r="E43" s="2"/>
      <c r="F43" s="20"/>
      <c r="G43" s="2"/>
      <c r="I43" s="2"/>
      <c r="J43" s="2"/>
      <c r="K43" s="2"/>
    </row>
    <row r="44" spans="1:11" ht="36">
      <c r="A44" s="16" t="s">
        <v>19</v>
      </c>
      <c r="B44" s="2"/>
      <c r="C44" s="2"/>
      <c r="D44" s="2"/>
      <c r="E44" s="2" t="s">
        <v>44</v>
      </c>
      <c r="F44" s="2"/>
      <c r="G44" s="2"/>
      <c r="H44" s="2"/>
      <c r="I44" s="2"/>
      <c r="J44" s="2"/>
      <c r="K44" s="2"/>
    </row>
    <row r="45" ht="18">
      <c r="K45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2015-03-31T08:31:21Z</dcterms:modified>
  <cp:category/>
  <cp:version/>
  <cp:contentType/>
  <cp:contentStatus/>
</cp:coreProperties>
</file>