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<sst xmlns="http://schemas.openxmlformats.org/spreadsheetml/2006/main" count="103" uniqueCount="74">
  <si>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</si>
  <si>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</si>
  <si>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</si>
  <si>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</si>
  <si>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</si>
  <si>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</si>
  <si>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</si>
  <si>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</si>
  <si>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</si>
  <si>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</si>
  <si>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</si>
  <si>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</si>
  <si>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</si>
  <si>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</si>
  <si>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</si>
  <si>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</si>
  <si>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</si>
  <si>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</si>
  <si>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</si>
  <si>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</si>
  <si>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</si>
  <si>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</si>
  <si>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</si>
  <si>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</si>
  <si>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</si>
  <si>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</si>
  <si>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</si>
  <si>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</si>
  <si>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</si>
  <si>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</si>
  <si>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</si>
  <si>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</si>
  <si>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</si>
  <si>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</si>
  <si>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</si>
  <si>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</si>
  <si>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</si>
  <si>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</si>
  <si>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</si>
  <si>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</si>
  <si>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</si>
  <si>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</si>
  <si>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</si>
  <si>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</si>
  <si>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</si>
  <si>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</si>
  <si>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</si>
  <si>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</si>
  <si>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</si>
  <si>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</si>
  <si>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</si>
  <si>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</si>
  <si>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</si>
  <si>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</si>
  <si>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</si>
  <si>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</si>
  <si>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</si>
  <si>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</si>
  <si>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</si>
  <si>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</si>
  <si>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</si>
  <si>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</si>
  <si>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</si>
  <si>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</si>
  <si>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</si>
  <si>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</si>
  <si>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611;  612</t>
  </si>
  <si>
    <t>0210086010; 0210020180</t>
  </si>
  <si>
    <t>540; 244</t>
  </si>
  <si>
    <t>0610020070;     0610020080;   0610020190</t>
  </si>
  <si>
    <t xml:space="preserve"> 0710085030</t>
  </si>
  <si>
    <t>А.Н. Мрыхина</t>
  </si>
  <si>
    <t>0510000590; 0510073590</t>
  </si>
  <si>
    <t>на 01 октября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</si>
</sst>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8">
      <selection activeCell="E22" sqref="E22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73</v>
      </c>
      <c r="F7" s="21"/>
    </row>
    <row r="8" spans="1:12" s="2" customFormat="1" ht="18.75">
      <c r="A8" s="26" t="s">
        <v>57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74001.2</v>
      </c>
      <c r="J14" s="7"/>
      <c r="K14" s="7"/>
      <c r="L14" s="18">
        <v>74001.2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74001.2</v>
      </c>
      <c r="J15" s="19">
        <v>0</v>
      </c>
      <c r="K15" s="19">
        <v>0</v>
      </c>
      <c r="L15" s="19">
        <f>L14</f>
        <v>74001.2</v>
      </c>
    </row>
    <row r="16" spans="1:12" s="2" customFormat="1" ht="90">
      <c r="A16" s="13" t="s">
        <v>47</v>
      </c>
      <c r="B16" s="7" t="s">
        <v>65</v>
      </c>
      <c r="C16" s="7" t="s">
        <v>67</v>
      </c>
      <c r="D16" s="7" t="s">
        <v>68</v>
      </c>
      <c r="E16" s="19">
        <f>H16</f>
        <v>1133500</v>
      </c>
      <c r="F16" s="8"/>
      <c r="G16" s="8"/>
      <c r="H16" s="8">
        <v>1133500</v>
      </c>
      <c r="I16" s="11">
        <f>SUM(J16:L16)</f>
        <v>656550.55</v>
      </c>
      <c r="J16" s="8"/>
      <c r="K16" s="8"/>
      <c r="L16" s="8">
        <v>656550.55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1133500</v>
      </c>
      <c r="F17" s="11">
        <f t="shared" si="0"/>
        <v>0</v>
      </c>
      <c r="G17" s="11">
        <f t="shared" si="0"/>
        <v>0</v>
      </c>
      <c r="H17" s="11">
        <f t="shared" si="0"/>
        <v>1133500</v>
      </c>
      <c r="I17" s="11">
        <f t="shared" si="0"/>
        <v>656550.55</v>
      </c>
      <c r="J17" s="11">
        <f t="shared" si="0"/>
        <v>0</v>
      </c>
      <c r="K17" s="11">
        <f t="shared" si="0"/>
        <v>0</v>
      </c>
      <c r="L17" s="11">
        <f t="shared" si="0"/>
        <v>656550.55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28000</v>
      </c>
      <c r="F18" s="8"/>
      <c r="G18" s="8"/>
      <c r="H18" s="8">
        <v>28000</v>
      </c>
      <c r="I18" s="11">
        <f>SUM(J18:L18)</f>
        <v>14250</v>
      </c>
      <c r="J18" s="8"/>
      <c r="K18" s="8"/>
      <c r="L18" s="8">
        <v>14250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28000</v>
      </c>
      <c r="I19" s="11">
        <f t="shared" si="1"/>
        <v>14250</v>
      </c>
      <c r="J19" s="11">
        <f t="shared" si="1"/>
        <v>0</v>
      </c>
      <c r="K19" s="11">
        <f t="shared" si="1"/>
        <v>0</v>
      </c>
      <c r="L19" s="11">
        <f t="shared" si="1"/>
        <v>14250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72</v>
      </c>
      <c r="D22" s="7" t="s">
        <v>66</v>
      </c>
      <c r="E22" s="11">
        <f>F22+G22+H22</f>
        <v>10866830</v>
      </c>
      <c r="F22" s="8"/>
      <c r="G22" s="8">
        <v>8726608.1</v>
      </c>
      <c r="H22" s="8">
        <v>2140221.9</v>
      </c>
      <c r="I22" s="11">
        <f>J22+K22+L22</f>
        <v>5289902.83</v>
      </c>
      <c r="J22" s="11"/>
      <c r="K22" s="8">
        <v>3896781.11</v>
      </c>
      <c r="L22" s="8">
        <v>1393121.72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10866830</v>
      </c>
      <c r="F23" s="11">
        <f t="shared" si="3"/>
        <v>0</v>
      </c>
      <c r="G23" s="11">
        <f t="shared" si="3"/>
        <v>8726608.1</v>
      </c>
      <c r="H23" s="11">
        <f t="shared" si="3"/>
        <v>2140221.9</v>
      </c>
      <c r="I23" s="11">
        <f t="shared" si="3"/>
        <v>5289902.83</v>
      </c>
      <c r="J23" s="11">
        <f t="shared" si="3"/>
        <v>0</v>
      </c>
      <c r="K23" s="11">
        <f t="shared" si="3"/>
        <v>3896781.11</v>
      </c>
      <c r="L23" s="11">
        <f t="shared" si="3"/>
        <v>1393121.72</v>
      </c>
    </row>
    <row r="24" spans="1:12" s="2" customFormat="1" ht="84" customHeight="1">
      <c r="A24" s="13" t="s">
        <v>52</v>
      </c>
      <c r="B24" s="7" t="s">
        <v>30</v>
      </c>
      <c r="C24" s="7" t="s">
        <v>69</v>
      </c>
      <c r="D24" s="7" t="s">
        <v>29</v>
      </c>
      <c r="E24" s="11">
        <f>H24</f>
        <v>115200</v>
      </c>
      <c r="F24" s="8"/>
      <c r="G24" s="8"/>
      <c r="H24" s="8">
        <v>115200</v>
      </c>
      <c r="I24" s="11">
        <f>L24</f>
        <v>21038.2</v>
      </c>
      <c r="J24" s="8"/>
      <c r="K24" s="8"/>
      <c r="L24" s="8">
        <v>21038.2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115200</v>
      </c>
      <c r="F25" s="11">
        <v>0</v>
      </c>
      <c r="G25" s="11">
        <v>0</v>
      </c>
      <c r="H25" s="11">
        <f>H24</f>
        <v>115200</v>
      </c>
      <c r="I25" s="11">
        <f>L25</f>
        <v>21038.2</v>
      </c>
      <c r="J25" s="11">
        <v>0</v>
      </c>
      <c r="K25" s="11">
        <v>0</v>
      </c>
      <c r="L25" s="11">
        <f>L24</f>
        <v>21038.2</v>
      </c>
    </row>
    <row r="26" spans="1:12" s="2" customFormat="1" ht="54">
      <c r="A26" s="13" t="s">
        <v>53</v>
      </c>
      <c r="B26" s="7" t="s">
        <v>34</v>
      </c>
      <c r="C26" s="7" t="s">
        <v>70</v>
      </c>
      <c r="D26" s="7" t="s">
        <v>29</v>
      </c>
      <c r="E26" s="11">
        <f>SUM(F26:H26)</f>
        <v>724800</v>
      </c>
      <c r="F26" s="8"/>
      <c r="G26" s="8"/>
      <c r="H26" s="8">
        <v>724800</v>
      </c>
      <c r="I26" s="11">
        <f>SUM(J26:L26)</f>
        <v>633924.69</v>
      </c>
      <c r="J26" s="8"/>
      <c r="K26" s="8"/>
      <c r="L26" s="8">
        <v>633924.69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724800</v>
      </c>
      <c r="F27" s="11">
        <f t="shared" si="4"/>
        <v>0</v>
      </c>
      <c r="G27" s="11">
        <f t="shared" si="4"/>
        <v>0</v>
      </c>
      <c r="H27" s="11">
        <f t="shared" si="4"/>
        <v>724800</v>
      </c>
      <c r="I27" s="11">
        <f t="shared" si="4"/>
        <v>633924.69</v>
      </c>
      <c r="J27" s="11">
        <f t="shared" si="4"/>
        <v>0</v>
      </c>
      <c r="K27" s="11">
        <f t="shared" si="4"/>
        <v>0</v>
      </c>
      <c r="L27" s="11">
        <f t="shared" si="4"/>
        <v>633924.69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56023.88</v>
      </c>
      <c r="F28" s="8"/>
      <c r="G28" s="8"/>
      <c r="H28" s="8">
        <v>56023.88</v>
      </c>
      <c r="I28" s="11">
        <f>SUM(J28:L28)</f>
        <v>24721</v>
      </c>
      <c r="J28" s="8"/>
      <c r="K28" s="8"/>
      <c r="L28" s="8">
        <v>24721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56023.88</v>
      </c>
      <c r="F29" s="11">
        <f t="shared" si="5"/>
        <v>0</v>
      </c>
      <c r="G29" s="11">
        <f t="shared" si="5"/>
        <v>0</v>
      </c>
      <c r="H29" s="11">
        <f t="shared" si="5"/>
        <v>56023.88</v>
      </c>
      <c r="I29" s="11">
        <f t="shared" si="5"/>
        <v>24721</v>
      </c>
      <c r="J29" s="11">
        <f t="shared" si="5"/>
        <v>0</v>
      </c>
      <c r="K29" s="11">
        <f t="shared" si="5"/>
        <v>0</v>
      </c>
      <c r="L29" s="11">
        <f t="shared" si="5"/>
        <v>24721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81000</v>
      </c>
      <c r="F30" s="8"/>
      <c r="G30" s="8"/>
      <c r="H30" s="8">
        <v>81000</v>
      </c>
      <c r="I30" s="11">
        <f>SUM(J30:L30)</f>
        <v>63300</v>
      </c>
      <c r="J30" s="8"/>
      <c r="K30" s="8"/>
      <c r="L30" s="8">
        <v>63300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81000</v>
      </c>
      <c r="F31" s="11">
        <f t="shared" si="6"/>
        <v>0</v>
      </c>
      <c r="G31" s="11">
        <f t="shared" si="6"/>
        <v>0</v>
      </c>
      <c r="H31" s="11">
        <f t="shared" si="6"/>
        <v>81000</v>
      </c>
      <c r="I31" s="11">
        <f t="shared" si="6"/>
        <v>63300</v>
      </c>
      <c r="J31" s="11">
        <f t="shared" si="6"/>
        <v>0</v>
      </c>
      <c r="K31" s="11">
        <f t="shared" si="6"/>
        <v>0</v>
      </c>
      <c r="L31" s="11">
        <f t="shared" si="6"/>
        <v>63300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13125353.879999999</v>
      </c>
      <c r="F40" s="11">
        <f>F17+F19+F27+F29+F23+F31+F33+F35+F37+F21+F15+F25</f>
        <v>0</v>
      </c>
      <c r="G40" s="11">
        <f>G17+G19+G27+G29+G23+G31+G33+G35+G37+G21+G15+G25</f>
        <v>8726608.1</v>
      </c>
      <c r="H40" s="11">
        <f>H17+H19+H27+H29+H23+H31+H33+H35+H37+H21+H15+H25+H39</f>
        <v>4398745.779999999</v>
      </c>
      <c r="I40" s="11">
        <f>I15+I17+I19+I21+I23+I25+I27+I29+I31+I39</f>
        <v>6777688.470000001</v>
      </c>
      <c r="J40" s="11">
        <f>J17+J19+J27+J29+J23+J31+J33+J35+J37+J21+J15+J25</f>
        <v>0</v>
      </c>
      <c r="K40" s="11">
        <f>K17+K19+K27+K29+K23+K31+K33+K35+K37+K21+K15+K25</f>
        <v>3896781.11</v>
      </c>
      <c r="L40" s="11">
        <f>L15+L17+L19+L21+L23+L25+L27+L29+L31+L39</f>
        <v>2880907.36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71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2019-10-01T10:25:38Z</cp:lastPrinted>
  <dcterms:created xsi:type="dcterms:W3CDTF">2007-07-10T07:46:12Z</dcterms:created>
  <dcterms:modified xsi:type="dcterms:W3CDTF">2019-10-01T10:25:43Z</dcterms:modified>
  <cp:category/>
  <cp:version/>
  <cp:contentType/>
  <cp:contentStatus/>
</cp:coreProperties>
</file>