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<sst xmlns="http://schemas.openxmlformats.org/spreadsheetml/2006/main" count="103" uniqueCount="72">
  <si>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</si>
  <si>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</si>
  <si>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</si>
  <si>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</si>
  <si>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</si>
  <si>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</si>
  <si>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</si>
  <si>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</si>
  <si>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</si>
  <si>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</si>
  <si>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</si>
  <si>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</si>
  <si>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</si>
  <si>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</si>
  <si>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</si>
  <si>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</si>
  <si>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</si>
  <si>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</si>
  <si>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</si>
  <si>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</si>
  <si>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</si>
  <si>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</si>
  <si>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</si>
  <si>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</si>
  <si>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</si>
  <si>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</si>
  <si>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</si>
  <si>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</si>
  <si>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</si>
  <si>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</si>
  <si>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</si>
  <si>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</si>
  <si>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</si>
  <si>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</si>
  <si>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</si>
  <si>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</si>
  <si>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</si>
  <si>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</si>
  <si>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</si>
  <si>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</si>
  <si>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</si>
  <si>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</si>
  <si>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</si>
  <si>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</si>
  <si>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</si>
  <si>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</si>
  <si>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</si>
  <si>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</si>
  <si>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</si>
  <si>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</si>
  <si>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</si>
  <si>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</si>
  <si>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</si>
  <si>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</si>
  <si>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</si>
  <si>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</si>
  <si>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</si>
  <si>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</si>
  <si>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</si>
  <si>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</si>
  <si>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</si>
  <si>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</si>
  <si>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</si>
  <si>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</si>
  <si>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</si>
  <si>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</si>
  <si>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</si>
  <si>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</si>
  <si>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</si>
  <si>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</si>
  <si>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и.о.Главный бухгалтер</t>
  </si>
  <si>
    <t>на 01 августа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</si>
</sst>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3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26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71</v>
      </c>
      <c r="F7" s="21"/>
    </row>
    <row r="8" spans="1:12" s="2" customFormat="1" ht="18.75">
      <c r="A8" s="26" t="s">
        <v>56</v>
      </c>
      <c r="B8" s="26" t="s">
        <v>0</v>
      </c>
      <c r="C8" s="26" t="s">
        <v>1</v>
      </c>
      <c r="D8" s="26" t="s">
        <v>2</v>
      </c>
      <c r="E8" s="24" t="s">
        <v>23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19</v>
      </c>
      <c r="F9" s="31" t="s">
        <v>5</v>
      </c>
      <c r="G9" s="32"/>
      <c r="H9" s="32"/>
      <c r="I9" s="28" t="s">
        <v>19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57</v>
      </c>
      <c r="D14" s="7" t="s">
        <v>40</v>
      </c>
      <c r="E14" s="19">
        <f>H14</f>
        <v>120000</v>
      </c>
      <c r="F14" s="7"/>
      <c r="G14" s="7"/>
      <c r="H14" s="8">
        <v>120000</v>
      </c>
      <c r="I14" s="19">
        <f>L14</f>
        <v>57613.26</v>
      </c>
      <c r="J14" s="7"/>
      <c r="K14" s="7"/>
      <c r="L14" s="18">
        <v>57613.26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57613.26</v>
      </c>
      <c r="J15" s="19">
        <v>0</v>
      </c>
      <c r="K15" s="19">
        <v>0</v>
      </c>
      <c r="L15" s="19">
        <f>L14</f>
        <v>57613.26</v>
      </c>
    </row>
    <row r="16" spans="1:12" s="2" customFormat="1" ht="90">
      <c r="A16" s="13" t="s">
        <v>46</v>
      </c>
      <c r="B16" s="7" t="s">
        <v>64</v>
      </c>
      <c r="C16" s="7" t="s">
        <v>65</v>
      </c>
      <c r="D16" s="7" t="s">
        <v>66</v>
      </c>
      <c r="E16" s="19">
        <f>H16</f>
        <v>494800</v>
      </c>
      <c r="F16" s="8"/>
      <c r="G16" s="8"/>
      <c r="H16" s="8">
        <v>494800</v>
      </c>
      <c r="I16" s="11">
        <f>SUM(J16:L16)</f>
        <v>92434.37</v>
      </c>
      <c r="J16" s="8"/>
      <c r="K16" s="8"/>
      <c r="L16" s="8">
        <v>92434.37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494800</v>
      </c>
      <c r="F17" s="11">
        <f t="shared" si="0"/>
        <v>0</v>
      </c>
      <c r="G17" s="11">
        <f t="shared" si="0"/>
        <v>0</v>
      </c>
      <c r="H17" s="11">
        <f t="shared" si="0"/>
        <v>494800</v>
      </c>
      <c r="I17" s="11">
        <f t="shared" si="0"/>
        <v>92434.37</v>
      </c>
      <c r="J17" s="11">
        <f t="shared" si="0"/>
        <v>0</v>
      </c>
      <c r="K17" s="11">
        <f t="shared" si="0"/>
        <v>0</v>
      </c>
      <c r="L17" s="11">
        <f t="shared" si="0"/>
        <v>92434.37</v>
      </c>
    </row>
    <row r="18" spans="1:12" s="2" customFormat="1" ht="90">
      <c r="A18" s="13" t="s">
        <v>48</v>
      </c>
      <c r="B18" s="7" t="s">
        <v>27</v>
      </c>
      <c r="C18" s="7" t="s">
        <v>58</v>
      </c>
      <c r="D18" s="7" t="s">
        <v>28</v>
      </c>
      <c r="E18" s="11">
        <f>SUM(F18:H18)</f>
        <v>41000</v>
      </c>
      <c r="F18" s="8"/>
      <c r="G18" s="8"/>
      <c r="H18" s="8">
        <v>41000</v>
      </c>
      <c r="I18" s="11">
        <f>SUM(J18:L18)</f>
        <v>20136</v>
      </c>
      <c r="J18" s="8"/>
      <c r="K18" s="8"/>
      <c r="L18" s="8">
        <v>20136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41000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41000</v>
      </c>
      <c r="I19" s="11">
        <f t="shared" si="1"/>
        <v>20136</v>
      </c>
      <c r="J19" s="11">
        <f t="shared" si="1"/>
        <v>0</v>
      </c>
      <c r="K19" s="11">
        <f t="shared" si="1"/>
        <v>0</v>
      </c>
      <c r="L19" s="11">
        <f t="shared" si="1"/>
        <v>20136</v>
      </c>
    </row>
    <row r="20" spans="1:12" s="12" customFormat="1" ht="126">
      <c r="A20" s="13" t="s">
        <v>49</v>
      </c>
      <c r="B20" s="7" t="s">
        <v>44</v>
      </c>
      <c r="C20" s="7" t="s">
        <v>59</v>
      </c>
      <c r="D20" s="7" t="s">
        <v>60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50</v>
      </c>
      <c r="B22" s="7" t="s">
        <v>35</v>
      </c>
      <c r="C22" s="7" t="s">
        <v>69</v>
      </c>
      <c r="D22" s="7" t="s">
        <v>37</v>
      </c>
      <c r="E22" s="11">
        <f>F22+G22+H22</f>
        <v>2505400</v>
      </c>
      <c r="F22" s="8"/>
      <c r="G22" s="8"/>
      <c r="H22" s="8">
        <v>2505400</v>
      </c>
      <c r="I22" s="11">
        <f>J22+K22+L22</f>
        <v>1460000</v>
      </c>
      <c r="J22" s="11"/>
      <c r="K22" s="8">
        <v>0</v>
      </c>
      <c r="L22" s="8">
        <v>1460000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2505400</v>
      </c>
      <c r="F23" s="11">
        <f t="shared" si="3"/>
        <v>0</v>
      </c>
      <c r="G23" s="11">
        <f t="shared" si="3"/>
        <v>0</v>
      </c>
      <c r="H23" s="11">
        <f t="shared" si="3"/>
        <v>2505400</v>
      </c>
      <c r="I23" s="11">
        <f t="shared" si="3"/>
        <v>1460000</v>
      </c>
      <c r="J23" s="11">
        <f t="shared" si="3"/>
        <v>0</v>
      </c>
      <c r="K23" s="11">
        <f t="shared" si="3"/>
        <v>0</v>
      </c>
      <c r="L23" s="11">
        <f t="shared" si="3"/>
        <v>1460000</v>
      </c>
    </row>
    <row r="24" spans="1:12" s="2" customFormat="1" ht="84" customHeight="1">
      <c r="A24" s="13" t="s">
        <v>51</v>
      </c>
      <c r="B24" s="7" t="s">
        <v>29</v>
      </c>
      <c r="C24" s="7" t="s">
        <v>67</v>
      </c>
      <c r="D24" s="7" t="s">
        <v>28</v>
      </c>
      <c r="E24" s="11">
        <f>H24</f>
        <v>36000</v>
      </c>
      <c r="F24" s="8"/>
      <c r="G24" s="8"/>
      <c r="H24" s="8">
        <v>36000</v>
      </c>
      <c r="I24" s="11">
        <f>L24</f>
        <v>35607.2</v>
      </c>
      <c r="J24" s="8"/>
      <c r="K24" s="8"/>
      <c r="L24" s="8">
        <v>35607.2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36000</v>
      </c>
      <c r="F25" s="11">
        <v>0</v>
      </c>
      <c r="G25" s="11">
        <v>0</v>
      </c>
      <c r="H25" s="11">
        <f>H24</f>
        <v>36000</v>
      </c>
      <c r="I25" s="11">
        <f>L25</f>
        <v>35607.2</v>
      </c>
      <c r="J25" s="11">
        <v>0</v>
      </c>
      <c r="K25" s="11">
        <v>0</v>
      </c>
      <c r="L25" s="11">
        <f>L24</f>
        <v>35607.2</v>
      </c>
    </row>
    <row r="26" spans="1:12" s="2" customFormat="1" ht="54">
      <c r="A26" s="13" t="s">
        <v>52</v>
      </c>
      <c r="B26" s="7" t="s">
        <v>33</v>
      </c>
      <c r="C26" s="7" t="s">
        <v>68</v>
      </c>
      <c r="D26" s="7" t="s">
        <v>28</v>
      </c>
      <c r="E26" s="11">
        <f>SUM(F26:H26)</f>
        <v>720000</v>
      </c>
      <c r="F26" s="8"/>
      <c r="G26" s="8"/>
      <c r="H26" s="8">
        <v>720000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53</v>
      </c>
      <c r="B28" s="7" t="s">
        <v>29</v>
      </c>
      <c r="C28" s="7" t="s">
        <v>61</v>
      </c>
      <c r="D28" s="7" t="s">
        <v>28</v>
      </c>
      <c r="E28" s="11">
        <f>SUM(F28:H28)</f>
        <v>151682.89</v>
      </c>
      <c r="F28" s="8"/>
      <c r="G28" s="8"/>
      <c r="H28" s="8">
        <v>151682.89</v>
      </c>
      <c r="I28" s="11">
        <f>SUM(J28:L28)</f>
        <v>10868</v>
      </c>
      <c r="J28" s="8"/>
      <c r="K28" s="8"/>
      <c r="L28" s="8">
        <v>10868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151682.89</v>
      </c>
      <c r="F29" s="11">
        <f t="shared" si="5"/>
        <v>0</v>
      </c>
      <c r="G29" s="11">
        <f t="shared" si="5"/>
        <v>0</v>
      </c>
      <c r="H29" s="11">
        <f t="shared" si="5"/>
        <v>151682.89</v>
      </c>
      <c r="I29" s="11">
        <f t="shared" si="5"/>
        <v>10868</v>
      </c>
      <c r="J29" s="11">
        <f t="shared" si="5"/>
        <v>0</v>
      </c>
      <c r="K29" s="11">
        <f t="shared" si="5"/>
        <v>0</v>
      </c>
      <c r="L29" s="11">
        <f t="shared" si="5"/>
        <v>10868</v>
      </c>
    </row>
    <row r="30" spans="1:12" s="2" customFormat="1" ht="108">
      <c r="A30" s="13" t="s">
        <v>54</v>
      </c>
      <c r="B30" s="7" t="s">
        <v>55</v>
      </c>
      <c r="C30" s="7" t="s">
        <v>62</v>
      </c>
      <c r="D30" s="7" t="s">
        <v>47</v>
      </c>
      <c r="E30" s="11">
        <f>H30</f>
        <v>68800</v>
      </c>
      <c r="F30" s="8"/>
      <c r="G30" s="8"/>
      <c r="H30" s="8">
        <v>68800</v>
      </c>
      <c r="I30" s="11">
        <f>SUM(J30:L30)</f>
        <v>40250</v>
      </c>
      <c r="J30" s="8"/>
      <c r="K30" s="8"/>
      <c r="L30" s="8">
        <v>40250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68800</v>
      </c>
      <c r="F31" s="11">
        <f t="shared" si="6"/>
        <v>0</v>
      </c>
      <c r="G31" s="11">
        <f t="shared" si="6"/>
        <v>0</v>
      </c>
      <c r="H31" s="11">
        <f t="shared" si="6"/>
        <v>68800</v>
      </c>
      <c r="I31" s="11">
        <f t="shared" si="6"/>
        <v>40250</v>
      </c>
      <c r="J31" s="11">
        <f t="shared" si="6"/>
        <v>0</v>
      </c>
      <c r="K31" s="11">
        <f t="shared" si="6"/>
        <v>0</v>
      </c>
      <c r="L31" s="11">
        <f t="shared" si="6"/>
        <v>40250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63</v>
      </c>
      <c r="B38" s="7" t="s">
        <v>55</v>
      </c>
      <c r="C38" s="7" t="s">
        <v>62</v>
      </c>
      <c r="D38" s="7" t="s">
        <v>47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4137682.89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4137682.89</v>
      </c>
      <c r="I40" s="11">
        <f>I15+I17+I19+I21+I23+I25+I27+I29+I31+I39</f>
        <v>1716908.8299999998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1716908.8299999998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42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70</v>
      </c>
      <c r="B44" s="2"/>
      <c r="C44" s="2"/>
      <c r="D44" s="2"/>
      <c r="E44" s="2" t="s">
        <v>43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18</v>
      </c>
      <c r="B46" s="2"/>
      <c r="C46" s="2"/>
      <c r="D46" s="2"/>
      <c r="E46" s="2" t="s">
        <v>43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2020-08-03T06:41:44Z</dcterms:modified>
  <cp:category/>
  <cp:version/>
  <cp:contentType/>
  <cp:contentStatus/>
</cp:coreProperties>
</file>