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<sst xmlns="http://schemas.openxmlformats.org/spreadsheetml/2006/main" count="103" uniqueCount="72">
  <si>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</si>
  <si>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</si>
  <si>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</si>
  <si>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</si>
  <si>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</si>
  <si>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</si>
  <si>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</si>
  <si>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</si>
  <si>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</si>
  <si>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</si>
  <si>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</si>
  <si>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</si>
  <si>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</si>
  <si>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</si>
  <si>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</si>
  <si>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</si>
  <si>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</si>
  <si>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</si>
  <si>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</si>
  <si>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</si>
  <si>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</si>
  <si>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</si>
  <si>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</si>
  <si>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</si>
  <si>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</si>
  <si>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</si>
  <si>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</si>
  <si>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</si>
  <si>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</si>
  <si>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</si>
  <si>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</si>
  <si>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</si>
  <si>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</si>
  <si>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</si>
  <si>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</si>
  <si>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</si>
  <si>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</si>
  <si>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</si>
  <si>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</si>
  <si>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</si>
  <si>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</si>
  <si>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</si>
  <si>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</si>
  <si>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</si>
  <si>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</si>
  <si>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</si>
  <si>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</si>
  <si>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</si>
  <si>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</si>
  <si>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</si>
  <si>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</si>
  <si>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</si>
  <si>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</si>
  <si>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</si>
  <si>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</si>
  <si>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</si>
  <si>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</si>
  <si>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</si>
  <si>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</si>
  <si>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</si>
  <si>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</si>
  <si>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</si>
  <si>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</si>
  <si>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</si>
  <si>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</si>
  <si>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</si>
  <si>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</si>
  <si>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</si>
  <si>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</si>
  <si>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</si>
  <si>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</si>
  <si>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января 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</si>
</sst>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  <numFmt numFmtId="180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19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7"/>
      <c r="H1" s="38"/>
      <c r="K1" s="32" t="s">
        <v>27</v>
      </c>
      <c r="L1" s="33"/>
    </row>
    <row r="2" spans="1:12" ht="36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5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7" spans="5:6" ht="30" customHeight="1">
      <c r="E7" s="40" t="s">
        <v>71</v>
      </c>
      <c r="F7" s="40"/>
    </row>
    <row r="8" spans="1:12" s="2" customFormat="1" ht="18.75">
      <c r="A8" s="20" t="s">
        <v>57</v>
      </c>
      <c r="B8" s="20" t="s">
        <v>0</v>
      </c>
      <c r="C8" s="20" t="s">
        <v>1</v>
      </c>
      <c r="D8" s="20" t="s">
        <v>2</v>
      </c>
      <c r="E8" s="27" t="s">
        <v>24</v>
      </c>
      <c r="F8" s="28"/>
      <c r="G8" s="28"/>
      <c r="H8" s="28"/>
      <c r="I8" s="27" t="s">
        <v>7</v>
      </c>
      <c r="J8" s="28"/>
      <c r="K8" s="28"/>
      <c r="L8" s="28"/>
    </row>
    <row r="9" spans="1:21" s="2" customFormat="1" ht="18.75" customHeight="1">
      <c r="A9" s="20"/>
      <c r="B9" s="20"/>
      <c r="C9" s="20"/>
      <c r="D9" s="20"/>
      <c r="E9" s="22" t="s">
        <v>20</v>
      </c>
      <c r="F9" s="29" t="s">
        <v>5</v>
      </c>
      <c r="G9" s="30"/>
      <c r="H9" s="30"/>
      <c r="I9" s="22" t="s">
        <v>20</v>
      </c>
      <c r="J9" s="29" t="s">
        <v>5</v>
      </c>
      <c r="K9" s="30"/>
      <c r="L9" s="30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0"/>
      <c r="B10" s="20"/>
      <c r="C10" s="20"/>
      <c r="D10" s="20"/>
      <c r="E10" s="23"/>
      <c r="F10" s="29"/>
      <c r="G10" s="30"/>
      <c r="H10" s="30"/>
      <c r="I10" s="23"/>
      <c r="J10" s="29"/>
      <c r="K10" s="30"/>
      <c r="L10" s="30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0"/>
      <c r="B11" s="20"/>
      <c r="C11" s="20"/>
      <c r="D11" s="20"/>
      <c r="E11" s="23"/>
      <c r="F11" s="25" t="s">
        <v>6</v>
      </c>
      <c r="G11" s="25" t="s">
        <v>4</v>
      </c>
      <c r="H11" s="25" t="s">
        <v>3</v>
      </c>
      <c r="I11" s="23"/>
      <c r="J11" s="25" t="s">
        <v>6</v>
      </c>
      <c r="K11" s="25" t="s">
        <v>4</v>
      </c>
      <c r="L11" s="25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1"/>
      <c r="B12" s="31"/>
      <c r="C12" s="21"/>
      <c r="D12" s="21"/>
      <c r="E12" s="24"/>
      <c r="F12" s="26"/>
      <c r="G12" s="26"/>
      <c r="H12" s="26"/>
      <c r="I12" s="24"/>
      <c r="J12" s="26"/>
      <c r="K12" s="26"/>
      <c r="L12" s="26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8">
        <f>H14</f>
        <v>96100</v>
      </c>
      <c r="F14" s="7"/>
      <c r="G14" s="7"/>
      <c r="H14" s="8">
        <v>96100</v>
      </c>
      <c r="I14" s="11">
        <f>L14</f>
        <v>82383.88</v>
      </c>
      <c r="J14" s="8"/>
      <c r="K14" s="8"/>
      <c r="L14" s="8">
        <v>82383.88</v>
      </c>
    </row>
    <row r="15" spans="1:12" s="12" customFormat="1" ht="18" customHeight="1">
      <c r="A15" s="9" t="s">
        <v>26</v>
      </c>
      <c r="B15" s="10"/>
      <c r="C15" s="10"/>
      <c r="D15" s="10"/>
      <c r="E15" s="18">
        <f>H15</f>
        <v>96100</v>
      </c>
      <c r="F15" s="18">
        <v>0</v>
      </c>
      <c r="G15" s="18">
        <v>0</v>
      </c>
      <c r="H15" s="18">
        <f>H14</f>
        <v>96100</v>
      </c>
      <c r="I15" s="11">
        <f>L15</f>
        <v>82383.88</v>
      </c>
      <c r="J15" s="11">
        <v>0</v>
      </c>
      <c r="K15" s="11">
        <v>0</v>
      </c>
      <c r="L15" s="11">
        <f>L14</f>
        <v>82383.88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8">
        <f>H16</f>
        <v>467980</v>
      </c>
      <c r="F16" s="8"/>
      <c r="G16" s="8"/>
      <c r="H16" s="8">
        <v>467980</v>
      </c>
      <c r="I16" s="11">
        <f>SUM(J16:L16)</f>
        <v>189755.8</v>
      </c>
      <c r="J16" s="8"/>
      <c r="K16" s="8"/>
      <c r="L16" s="8">
        <v>189755.8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467980</v>
      </c>
      <c r="F17" s="11">
        <f t="shared" si="0"/>
        <v>0</v>
      </c>
      <c r="G17" s="11">
        <f t="shared" si="0"/>
        <v>0</v>
      </c>
      <c r="H17" s="11">
        <f t="shared" si="0"/>
        <v>467980</v>
      </c>
      <c r="I17" s="11">
        <f t="shared" si="0"/>
        <v>189755.8</v>
      </c>
      <c r="J17" s="11">
        <f t="shared" si="0"/>
        <v>0</v>
      </c>
      <c r="K17" s="11">
        <f t="shared" si="0"/>
        <v>0</v>
      </c>
      <c r="L17" s="11">
        <f t="shared" si="0"/>
        <v>189755.8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27000</v>
      </c>
      <c r="F18" s="8"/>
      <c r="G18" s="8"/>
      <c r="H18" s="8">
        <v>27000</v>
      </c>
      <c r="I18" s="11">
        <f>SUM(J18:L18)</f>
        <v>27000</v>
      </c>
      <c r="J18" s="8"/>
      <c r="K18" s="8"/>
      <c r="L18" s="8">
        <v>27000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27000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27000</v>
      </c>
      <c r="I19" s="11">
        <f t="shared" si="1"/>
        <v>27000</v>
      </c>
      <c r="J19" s="11">
        <f t="shared" si="1"/>
        <v>0</v>
      </c>
      <c r="K19" s="11">
        <f t="shared" si="1"/>
        <v>0</v>
      </c>
      <c r="L19" s="11">
        <f t="shared" si="1"/>
        <v>27000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2620700</v>
      </c>
      <c r="F22" s="8"/>
      <c r="G22" s="8"/>
      <c r="H22" s="8">
        <v>2620700</v>
      </c>
      <c r="I22" s="11">
        <f>J22+K22+L22</f>
        <v>2620700</v>
      </c>
      <c r="J22" s="11"/>
      <c r="K22" s="8">
        <v>0</v>
      </c>
      <c r="L22" s="8">
        <v>2620700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2620700</v>
      </c>
      <c r="F23" s="11">
        <f t="shared" si="3"/>
        <v>0</v>
      </c>
      <c r="G23" s="11">
        <f t="shared" si="3"/>
        <v>0</v>
      </c>
      <c r="H23" s="11">
        <f t="shared" si="3"/>
        <v>2620700</v>
      </c>
      <c r="I23" s="11">
        <f t="shared" si="3"/>
        <v>2620700</v>
      </c>
      <c r="J23" s="11">
        <f t="shared" si="3"/>
        <v>0</v>
      </c>
      <c r="K23" s="11">
        <f t="shared" si="3"/>
        <v>0</v>
      </c>
      <c r="L23" s="11">
        <f t="shared" si="3"/>
        <v>2620700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45563.33</v>
      </c>
      <c r="F24" s="8"/>
      <c r="G24" s="8"/>
      <c r="H24" s="8">
        <v>45563.33</v>
      </c>
      <c r="I24" s="11">
        <f>L24</f>
        <v>36106.32</v>
      </c>
      <c r="J24" s="8"/>
      <c r="K24" s="8"/>
      <c r="L24" s="8">
        <v>36106.32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45563.33</v>
      </c>
      <c r="F25" s="11">
        <v>0</v>
      </c>
      <c r="G25" s="11">
        <v>0</v>
      </c>
      <c r="H25" s="11">
        <f>H24</f>
        <v>45563.33</v>
      </c>
      <c r="I25" s="11">
        <f>L25</f>
        <v>36106.32</v>
      </c>
      <c r="J25" s="11">
        <v>0</v>
      </c>
      <c r="K25" s="11">
        <v>0</v>
      </c>
      <c r="L25" s="11">
        <f>L24</f>
        <v>36106.32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936300</v>
      </c>
      <c r="F26" s="8"/>
      <c r="G26" s="8"/>
      <c r="H26" s="8">
        <v>936300</v>
      </c>
      <c r="I26" s="11">
        <f>SUM(J26:L26)</f>
        <v>936300</v>
      </c>
      <c r="J26" s="8"/>
      <c r="K26" s="8"/>
      <c r="L26" s="8">
        <v>936300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936300</v>
      </c>
      <c r="F27" s="11">
        <f t="shared" si="4"/>
        <v>0</v>
      </c>
      <c r="G27" s="11">
        <f t="shared" si="4"/>
        <v>0</v>
      </c>
      <c r="H27" s="11">
        <f t="shared" si="4"/>
        <v>936300</v>
      </c>
      <c r="I27" s="11">
        <f t="shared" si="4"/>
        <v>936300</v>
      </c>
      <c r="J27" s="11">
        <f t="shared" si="4"/>
        <v>0</v>
      </c>
      <c r="K27" s="11">
        <f t="shared" si="4"/>
        <v>0</v>
      </c>
      <c r="L27" s="11">
        <f t="shared" si="4"/>
        <v>936300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58000</v>
      </c>
      <c r="F28" s="8"/>
      <c r="G28" s="8"/>
      <c r="H28" s="8">
        <v>58000</v>
      </c>
      <c r="I28" s="11">
        <f>SUM(J28:L28)</f>
        <v>31513</v>
      </c>
      <c r="J28" s="8"/>
      <c r="K28" s="8"/>
      <c r="L28" s="8">
        <v>31513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58000</v>
      </c>
      <c r="F29" s="11">
        <f t="shared" si="5"/>
        <v>0</v>
      </c>
      <c r="G29" s="11">
        <f t="shared" si="5"/>
        <v>0</v>
      </c>
      <c r="H29" s="11">
        <f t="shared" si="5"/>
        <v>58000</v>
      </c>
      <c r="I29" s="11">
        <f t="shared" si="5"/>
        <v>31513</v>
      </c>
      <c r="J29" s="11">
        <f t="shared" si="5"/>
        <v>0</v>
      </c>
      <c r="K29" s="11">
        <f t="shared" si="5"/>
        <v>0</v>
      </c>
      <c r="L29" s="11">
        <f t="shared" si="5"/>
        <v>31513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123400</v>
      </c>
      <c r="F30" s="8"/>
      <c r="G30" s="8"/>
      <c r="H30" s="8">
        <v>123400</v>
      </c>
      <c r="I30" s="11">
        <f>SUM(J30:L30)</f>
        <v>123400</v>
      </c>
      <c r="J30" s="8"/>
      <c r="K30" s="8"/>
      <c r="L30" s="8">
        <v>123400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123400</v>
      </c>
      <c r="F31" s="11">
        <f t="shared" si="6"/>
        <v>0</v>
      </c>
      <c r="G31" s="11">
        <f t="shared" si="6"/>
        <v>0</v>
      </c>
      <c r="H31" s="11">
        <f t="shared" si="6"/>
        <v>123400</v>
      </c>
      <c r="I31" s="11">
        <f t="shared" si="6"/>
        <v>123400</v>
      </c>
      <c r="J31" s="11">
        <f t="shared" si="6"/>
        <v>0</v>
      </c>
      <c r="K31" s="11">
        <f t="shared" si="6"/>
        <v>0</v>
      </c>
      <c r="L31" s="11">
        <f t="shared" si="6"/>
        <v>123400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4375043.33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4375043.33</v>
      </c>
      <c r="I40" s="11">
        <f>I15+I17+I19+I21+I23+I25+I27+I29+I31+I39</f>
        <v>4047159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4047159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19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55</cp:lastModifiedBy>
  <cp:lastPrinted>2014-12-03T06:34:38Z</cp:lastPrinted>
  <dcterms:created xsi:type="dcterms:W3CDTF">2007-07-10T07:46:12Z</dcterms:created>
  <dcterms:modified xsi:type="dcterms:W3CDTF">2023-01-10T05:45:11Z</dcterms:modified>
  <cp:category/>
  <cp:version/>
  <cp:contentType/>
  <cp:contentStatus/>
</cp:coreProperties>
</file>