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<sst xmlns="http://schemas.openxmlformats.org/spreadsheetml/2006/main" count="103" uniqueCount="74">
  <si>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</si>
  <si>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</si>
  <si>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</si>
  <si>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</si>
  <si>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</si>
  <si>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</si>
  <si>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</si>
  <si>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</si>
  <si>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</si>
  <si>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</si>
  <si>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</si>
  <si>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</si>
  <si>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</si>
  <si>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</si>
  <si>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</si>
  <si>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</si>
  <si>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</si>
  <si>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</si>
  <si>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</si>
  <si>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</si>
  <si>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</si>
  <si>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</si>
  <si>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</si>
  <si>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</si>
  <si>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</si>
  <si>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</si>
  <si>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</si>
  <si>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</si>
  <si>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</si>
  <si>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</si>
  <si>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</si>
  <si>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</si>
  <si>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</si>
  <si>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</si>
  <si>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</si>
  <si>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</si>
  <si>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</si>
  <si>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</si>
  <si>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</si>
  <si>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</si>
  <si>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</si>
  <si>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</si>
  <si>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</si>
  <si>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</si>
  <si>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</si>
  <si>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</si>
  <si>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</si>
  <si>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</si>
  <si>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</si>
  <si>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</si>
  <si>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</si>
  <si>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</si>
  <si>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</si>
  <si>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</si>
  <si>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</si>
  <si>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</si>
  <si>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</si>
  <si>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</si>
  <si>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</si>
  <si>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</si>
  <si>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</si>
  <si>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</si>
  <si>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</si>
  <si>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</si>
  <si>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611;  612</t>
  </si>
  <si>
    <t>540; 244</t>
  </si>
  <si>
    <t>0610020070;     0610020080;   0610020190</t>
  </si>
  <si>
    <t xml:space="preserve"> 0710085030</t>
  </si>
  <si>
    <t>А.Н. Мрыхина</t>
  </si>
  <si>
    <t>0113   0705</t>
  </si>
  <si>
    <t>0510000590    0510020291    05100S3290</t>
  </si>
  <si>
    <t>0502   0503</t>
  </si>
  <si>
    <t>0210086010; 0210020180;  0210020295</t>
  </si>
  <si>
    <t>на 01 января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</si>
</sst>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zoomScale="60" zoomScaleNormal="60" zoomScaleSheetLayoutView="75" workbookViewId="0" topLeftCell="A22">
      <selection activeCell="L29" sqref="L29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73</v>
      </c>
      <c r="F7" s="41"/>
    </row>
    <row r="8" spans="1:12" s="2" customFormat="1" ht="18.75">
      <c r="A8" s="21" t="s">
        <v>56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57</v>
      </c>
      <c r="D14" s="7" t="s">
        <v>40</v>
      </c>
      <c r="E14" s="19">
        <f>H14</f>
        <v>52100</v>
      </c>
      <c r="F14" s="7"/>
      <c r="G14" s="7"/>
      <c r="H14" s="8">
        <v>52100</v>
      </c>
      <c r="I14" s="19">
        <f>L14</f>
        <v>51974.42</v>
      </c>
      <c r="J14" s="7"/>
      <c r="K14" s="7"/>
      <c r="L14" s="18">
        <v>51974.42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52100</v>
      </c>
      <c r="F15" s="19">
        <v>0</v>
      </c>
      <c r="G15" s="19">
        <v>0</v>
      </c>
      <c r="H15" s="19">
        <f>H14</f>
        <v>52100</v>
      </c>
      <c r="I15" s="19">
        <f>L15</f>
        <v>51974.42</v>
      </c>
      <c r="J15" s="19">
        <v>0</v>
      </c>
      <c r="K15" s="19">
        <v>0</v>
      </c>
      <c r="L15" s="19">
        <f>L14</f>
        <v>51974.42</v>
      </c>
    </row>
    <row r="16" spans="1:12" s="2" customFormat="1" ht="108">
      <c r="A16" s="13" t="s">
        <v>46</v>
      </c>
      <c r="B16" s="7" t="s">
        <v>71</v>
      </c>
      <c r="C16" s="7" t="s">
        <v>72</v>
      </c>
      <c r="D16" s="7" t="s">
        <v>65</v>
      </c>
      <c r="E16" s="19">
        <f>H16</f>
        <v>134999.58</v>
      </c>
      <c r="F16" s="8"/>
      <c r="G16" s="8"/>
      <c r="H16" s="8">
        <v>134999.58</v>
      </c>
      <c r="I16" s="11">
        <f>SUM(J16:L16)</f>
        <v>84196.74</v>
      </c>
      <c r="J16" s="8"/>
      <c r="K16" s="8"/>
      <c r="L16" s="8">
        <v>84196.74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134999.58</v>
      </c>
      <c r="F17" s="11">
        <f t="shared" si="0"/>
        <v>0</v>
      </c>
      <c r="G17" s="11">
        <f t="shared" si="0"/>
        <v>0</v>
      </c>
      <c r="H17" s="11">
        <f t="shared" si="0"/>
        <v>134999.58</v>
      </c>
      <c r="I17" s="11">
        <f t="shared" si="0"/>
        <v>84196.74</v>
      </c>
      <c r="J17" s="11">
        <f t="shared" si="0"/>
        <v>0</v>
      </c>
      <c r="K17" s="11">
        <f t="shared" si="0"/>
        <v>0</v>
      </c>
      <c r="L17" s="11">
        <f t="shared" si="0"/>
        <v>84196.74</v>
      </c>
    </row>
    <row r="18" spans="1:12" s="2" customFormat="1" ht="90">
      <c r="A18" s="13" t="s">
        <v>48</v>
      </c>
      <c r="B18" s="7" t="s">
        <v>69</v>
      </c>
      <c r="C18" s="7" t="s">
        <v>58</v>
      </c>
      <c r="D18" s="7" t="s">
        <v>28</v>
      </c>
      <c r="E18" s="11">
        <f>SUM(F18:H18)</f>
        <v>36600</v>
      </c>
      <c r="F18" s="8"/>
      <c r="G18" s="8"/>
      <c r="H18" s="8">
        <v>36600</v>
      </c>
      <c r="I18" s="11">
        <f>SUM(J18:L18)</f>
        <v>36576.4</v>
      </c>
      <c r="J18" s="8"/>
      <c r="K18" s="8"/>
      <c r="L18" s="8">
        <v>36576.4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36600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36600</v>
      </c>
      <c r="I19" s="11">
        <f t="shared" si="1"/>
        <v>36576.4</v>
      </c>
      <c r="J19" s="11">
        <f t="shared" si="1"/>
        <v>0</v>
      </c>
      <c r="K19" s="11">
        <f t="shared" si="1"/>
        <v>0</v>
      </c>
      <c r="L19" s="11">
        <f t="shared" si="1"/>
        <v>36576.4</v>
      </c>
    </row>
    <row r="20" spans="1:12" s="12" customFormat="1" ht="126">
      <c r="A20" s="13" t="s">
        <v>49</v>
      </c>
      <c r="B20" s="7" t="s">
        <v>44</v>
      </c>
      <c r="C20" s="7" t="s">
        <v>59</v>
      </c>
      <c r="D20" s="7" t="s">
        <v>60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106.5" customHeight="1">
      <c r="A22" s="13" t="s">
        <v>50</v>
      </c>
      <c r="B22" s="7" t="s">
        <v>35</v>
      </c>
      <c r="C22" s="7" t="s">
        <v>70</v>
      </c>
      <c r="D22" s="7" t="s">
        <v>64</v>
      </c>
      <c r="E22" s="11">
        <f>H22</f>
        <v>1801455.23</v>
      </c>
      <c r="F22" s="8"/>
      <c r="G22" s="8">
        <v>0</v>
      </c>
      <c r="H22" s="8">
        <v>1801455.23</v>
      </c>
      <c r="I22" s="11">
        <f>J22+K22+L22</f>
        <v>1801200</v>
      </c>
      <c r="J22" s="11"/>
      <c r="K22" s="8">
        <v>0</v>
      </c>
      <c r="L22" s="8">
        <v>1801200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1801455.23</v>
      </c>
      <c r="F23" s="11">
        <f t="shared" si="3"/>
        <v>0</v>
      </c>
      <c r="G23" s="11">
        <f t="shared" si="3"/>
        <v>0</v>
      </c>
      <c r="H23" s="11">
        <f t="shared" si="3"/>
        <v>1801455.23</v>
      </c>
      <c r="I23" s="11">
        <f t="shared" si="3"/>
        <v>1801200</v>
      </c>
      <c r="J23" s="11">
        <f t="shared" si="3"/>
        <v>0</v>
      </c>
      <c r="K23" s="11">
        <f t="shared" si="3"/>
        <v>0</v>
      </c>
      <c r="L23" s="11">
        <f t="shared" si="3"/>
        <v>1801200</v>
      </c>
    </row>
    <row r="24" spans="1:12" s="2" customFormat="1" ht="83.25" customHeight="1">
      <c r="A24" s="13" t="s">
        <v>51</v>
      </c>
      <c r="B24" s="7" t="s">
        <v>29</v>
      </c>
      <c r="C24" s="7" t="s">
        <v>66</v>
      </c>
      <c r="D24" s="7" t="s">
        <v>28</v>
      </c>
      <c r="E24" s="11">
        <f>H24</f>
        <v>40033.2</v>
      </c>
      <c r="F24" s="8"/>
      <c r="G24" s="8"/>
      <c r="H24" s="8">
        <v>40033.2</v>
      </c>
      <c r="I24" s="11">
        <f>L24</f>
        <v>23678.2</v>
      </c>
      <c r="J24" s="8"/>
      <c r="K24" s="8"/>
      <c r="L24" s="8">
        <v>23678.2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40033.2</v>
      </c>
      <c r="F25" s="11">
        <v>0</v>
      </c>
      <c r="G25" s="11">
        <v>0</v>
      </c>
      <c r="H25" s="11">
        <f>H24</f>
        <v>40033.2</v>
      </c>
      <c r="I25" s="11">
        <f>L25</f>
        <v>23678.2</v>
      </c>
      <c r="J25" s="11">
        <v>0</v>
      </c>
      <c r="K25" s="11">
        <v>0</v>
      </c>
      <c r="L25" s="11">
        <f>L24</f>
        <v>23678.2</v>
      </c>
    </row>
    <row r="26" spans="1:12" s="2" customFormat="1" ht="54">
      <c r="A26" s="13" t="s">
        <v>52</v>
      </c>
      <c r="B26" s="7" t="s">
        <v>33</v>
      </c>
      <c r="C26" s="7" t="s">
        <v>67</v>
      </c>
      <c r="D26" s="7" t="s">
        <v>28</v>
      </c>
      <c r="E26" s="11">
        <f>SUM(F26:H26)</f>
        <v>720000</v>
      </c>
      <c r="F26" s="8"/>
      <c r="G26" s="8"/>
      <c r="H26" s="8">
        <v>720000</v>
      </c>
      <c r="I26" s="11">
        <f>SUM(J26:L26)</f>
        <v>506975.24</v>
      </c>
      <c r="J26" s="8"/>
      <c r="K26" s="8"/>
      <c r="L26" s="8">
        <v>506975.24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506975.24</v>
      </c>
      <c r="J27" s="11">
        <f t="shared" si="4"/>
        <v>0</v>
      </c>
      <c r="K27" s="11">
        <f t="shared" si="4"/>
        <v>0</v>
      </c>
      <c r="L27" s="11">
        <f t="shared" si="4"/>
        <v>506975.24</v>
      </c>
    </row>
    <row r="28" spans="1:12" s="2" customFormat="1" ht="72">
      <c r="A28" s="13" t="s">
        <v>53</v>
      </c>
      <c r="B28" s="7" t="s">
        <v>29</v>
      </c>
      <c r="C28" s="7" t="s">
        <v>61</v>
      </c>
      <c r="D28" s="7" t="s">
        <v>28</v>
      </c>
      <c r="E28" s="11">
        <f>SUM(F28:H28)</f>
        <v>21100</v>
      </c>
      <c r="F28" s="8"/>
      <c r="G28" s="8"/>
      <c r="H28" s="8">
        <v>21100</v>
      </c>
      <c r="I28" s="11">
        <f>SUM(J28:L28)</f>
        <v>21095</v>
      </c>
      <c r="J28" s="8"/>
      <c r="K28" s="8"/>
      <c r="L28" s="8">
        <v>21095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21100</v>
      </c>
      <c r="F29" s="11">
        <f t="shared" si="5"/>
        <v>0</v>
      </c>
      <c r="G29" s="11">
        <f t="shared" si="5"/>
        <v>0</v>
      </c>
      <c r="H29" s="11">
        <f t="shared" si="5"/>
        <v>21100</v>
      </c>
      <c r="I29" s="11">
        <f t="shared" si="5"/>
        <v>21095</v>
      </c>
      <c r="J29" s="11">
        <f t="shared" si="5"/>
        <v>0</v>
      </c>
      <c r="K29" s="11">
        <f t="shared" si="5"/>
        <v>0</v>
      </c>
      <c r="L29" s="11">
        <f t="shared" si="5"/>
        <v>21095</v>
      </c>
    </row>
    <row r="30" spans="1:12" s="2" customFormat="1" ht="108">
      <c r="A30" s="13" t="s">
        <v>54</v>
      </c>
      <c r="B30" s="7" t="s">
        <v>55</v>
      </c>
      <c r="C30" s="7" t="s">
        <v>62</v>
      </c>
      <c r="D30" s="7" t="s">
        <v>47</v>
      </c>
      <c r="E30" s="11">
        <f>H30</f>
        <v>27700</v>
      </c>
      <c r="F30" s="8"/>
      <c r="G30" s="8"/>
      <c r="H30" s="8">
        <v>27700</v>
      </c>
      <c r="I30" s="11">
        <f>SUM(J30:L30)</f>
        <v>27700</v>
      </c>
      <c r="J30" s="8"/>
      <c r="K30" s="8"/>
      <c r="L30" s="8">
        <v>27700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27700</v>
      </c>
      <c r="F31" s="11">
        <f t="shared" si="6"/>
        <v>0</v>
      </c>
      <c r="G31" s="11">
        <f t="shared" si="6"/>
        <v>0</v>
      </c>
      <c r="H31" s="11">
        <f t="shared" si="6"/>
        <v>27700</v>
      </c>
      <c r="I31" s="11">
        <f t="shared" si="6"/>
        <v>27700</v>
      </c>
      <c r="J31" s="11">
        <f t="shared" si="6"/>
        <v>0</v>
      </c>
      <c r="K31" s="11">
        <f t="shared" si="6"/>
        <v>0</v>
      </c>
      <c r="L31" s="11">
        <f t="shared" si="6"/>
        <v>27700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63</v>
      </c>
      <c r="B38" s="7" t="s">
        <v>55</v>
      </c>
      <c r="C38" s="7" t="s">
        <v>62</v>
      </c>
      <c r="D38" s="7" t="s">
        <v>28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2833988.0100000002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2833988.0100000002</v>
      </c>
      <c r="I40" s="11">
        <f>I15+I17+I19+I21+I23+I25+I27+I29+I31+I39</f>
        <v>2553396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2553396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42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68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43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2019-01-09T07:38:01Z</dcterms:modified>
  <cp:category/>
  <cp:version/>
  <cp:contentType/>
  <cp:contentStatus/>
</cp:coreProperties>
</file>