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'0100'!$A$1:$L$47</definedName>
  </definedNames>
  <calcPr fullCalcOnLoad="1"/>
</workbook>
</file>

<file path=xl/sharedStrings.xml><?xml version="1.0" encoding="utf-8"?>
<sst xmlns="http://schemas.openxmlformats.org/spreadsheetml/2006/main" count="102" uniqueCount="73">
  <si>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</si>
  <si>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</si>
  <si>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</si>
  <si>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</si>
  <si>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</si>
  <si>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</si>
  <si>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</si>
  <si>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</si>
  <si>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</si>
  <si>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</si>
  <si>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</si>
  <si>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</si>
  <si>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</si>
  <si>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</si>
  <si>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</si>
  <si>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</si>
  <si>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</si>
  <si>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</si>
  <si>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</si>
  <si>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Руководитель (специалист) планово-экономической службы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</si>
  <si>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</si>
  <si>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</si>
  <si>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</si>
  <si>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</si>
  <si>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СВЕДЕНИЯ О РАСХОДАХ НА РЕАЛИЗАЦИЮ ЦЕЛЕВЫХ ПРОГРАММ</t>
  </si>
  <si>
    <t>итого по программе</t>
  </si>
  <si>
    <t>244</t>
  </si>
  <si>
    <t>0503</t>
  </si>
  <si>
    <t>Долгосрочная целевая программа Вяжинского сельского поселения "Использование и охрана земель в Вяжинском сельском поселении на 2010-2014 годы"</t>
  </si>
  <si>
    <t>Долгосрочная целевая программа Вяжинского сельского поселения "Развитие культуры в Вяжинском сельском поселении на 2010-2014 годы"</t>
  </si>
  <si>
    <t>Долгосрочная целевая программа Вяжинского сельского поселения "Социальная поддержка и социальное обслуживание населения Вяжинского сельского поселения на 2010-2013 годы"</t>
  </si>
  <si>
    <t>0409</t>
  </si>
  <si>
    <t>7950900</t>
  </si>
  <si>
    <t>0801</t>
  </si>
  <si>
    <t>7950100</t>
  </si>
  <si>
    <t>611</t>
  </si>
  <si>
    <t>1001</t>
  </si>
  <si>
    <t>7950500</t>
  </si>
  <si>
    <t>312</t>
  </si>
  <si>
    <t>Вяжинское сельское поселение</t>
  </si>
  <si>
    <t>П.Н. Колузонов</t>
  </si>
  <si>
    <t>И.Н. Остапущенко</t>
  </si>
  <si>
    <t>0309</t>
  </si>
  <si>
    <t>Муниципальная программа Вяжинского сельского поселения "Социальная поддержка граждан"</t>
  </si>
  <si>
    <t>Муниципальная программа Вяжинского сельского поселения "Обеспечение качественными жилищно-коммунальными услугами населения сельского поселения"</t>
  </si>
  <si>
    <t>540</t>
  </si>
  <si>
    <t>Муниципальная программа Вяжинского сельского поселения "Обеспечение общественного порядка и противодействие преступности"</t>
  </si>
  <si>
    <t>Муниципальная программа Вяжинского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</si>
  <si>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Вяжинского сельского поселения "Развитие культуры и туризма"</t>
  </si>
  <si>
    <t>Муниципальная программа Вяжинского сельского поселения «Охрана окружающей среды и рациональное природопользование»</t>
  </si>
  <si>
    <t>Муниципальная программа Вяжинского сельского поселения «Развитие транспортной системы»</t>
  </si>
  <si>
    <t>Муниципальная программа Вяжинского сельского поселения «Энергоэффективность и развитие энергетики»</t>
  </si>
  <si>
    <t>Муниципальная программа Вяжинского сельского поселения «Управление муниципальными финансами и создание условий для эффективного управления финансами сельского поселения»</t>
  </si>
  <si>
    <t>0104</t>
  </si>
  <si>
    <t>Наименование целевых программ</t>
  </si>
  <si>
    <t>0110010010</t>
  </si>
  <si>
    <t xml:space="preserve"> 0420086010</t>
  </si>
  <si>
    <t xml:space="preserve"> 540</t>
  </si>
  <si>
    <t>0610020080;   0610020190</t>
  </si>
  <si>
    <t xml:space="preserve"> 0710020130;    0720020310</t>
  </si>
  <si>
    <t>0810020170</t>
  </si>
  <si>
    <t>0960086010</t>
  </si>
  <si>
    <t>Муниципальная программа Вяжинского сельского поселения «Мониторинг земель Вяжинского сельского поселения»</t>
  </si>
  <si>
    <t>0510000590;  0510073590</t>
  </si>
  <si>
    <t>611;  612</t>
  </si>
  <si>
    <t>540; 244</t>
  </si>
  <si>
    <t>0310020230</t>
  </si>
  <si>
    <t>0210086010; 0210020290</t>
  </si>
  <si>
    <t>Приложение 5  к приказу финансового  отдела                          от  07.02.2017 № 5</t>
  </si>
  <si>
    <t>А.Н. Мрыхина</t>
  </si>
  <si>
    <t>0502    0503</t>
  </si>
  <si>
    <t>0113   0705</t>
  </si>
  <si>
    <t>на 01 января 2018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</si>
</sst>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  <numFmt numFmtId="172" formatCode="0.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u val="single"/>
      <sz val="14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" fillId="0" borderId="10" xfId="0" applyFont="1" applyBorder="1" applyAlignment="1">
      <alignment/>
    </xf>
    <xf numFmtId="0" fontId="2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47"/>
  <sheetViews>
    <sheetView tabSelected="1" view="pageBreakPreview" zoomScale="60" workbookViewId="0" topLeftCell="A1">
      <selection activeCell="L24" sqref="L24"/>
    </sheetView>
  </sheetViews>
  <sheetFormatPr defaultColWidth="9.00390625" defaultRowHeight="12.75"/>
  <cols>
    <col min="1" max="1" width="49.00390625" style="1" customWidth="1"/>
    <col min="2" max="2" width="9.00390625" style="1" customWidth="1"/>
    <col min="3" max="3" width="17.375" style="1" customWidth="1"/>
    <col min="4" max="4" width="8.25390625" style="1" customWidth="1"/>
    <col min="5" max="5" width="24.125" style="1" customWidth="1"/>
    <col min="6" max="6" width="18.375" style="1" customWidth="1"/>
    <col min="7" max="7" width="19.625" style="1" customWidth="1"/>
    <col min="8" max="8" width="20.00390625" style="1" customWidth="1"/>
    <col min="9" max="9" width="21.875" style="1" customWidth="1"/>
    <col min="10" max="10" width="19.00390625" style="1" customWidth="1"/>
    <col min="11" max="11" width="21.125" style="1" customWidth="1"/>
    <col min="12" max="12" width="26.25390625" style="1" customWidth="1"/>
    <col min="13" max="16384" width="9.125" style="1" customWidth="1"/>
  </cols>
  <sheetData>
    <row r="1" spans="7:13" ht="36.75" customHeight="1">
      <c r="G1" s="40"/>
      <c r="H1" s="41"/>
      <c r="K1" s="35" t="s">
        <v>68</v>
      </c>
      <c r="L1" s="36"/>
      <c r="M1" s="36"/>
    </row>
    <row r="2" spans="1:12" ht="36.75" customHeight="1">
      <c r="A2" s="42" t="s">
        <v>24</v>
      </c>
      <c r="B2" s="42"/>
      <c r="C2" s="42"/>
      <c r="D2" s="42"/>
      <c r="E2" s="42"/>
      <c r="F2" s="42"/>
      <c r="G2" s="42"/>
      <c r="H2" s="42"/>
      <c r="I2" s="42"/>
      <c r="J2" s="42"/>
      <c r="K2" s="5"/>
      <c r="L2" s="6"/>
    </row>
    <row r="3" spans="7:12" ht="36.75" customHeight="1">
      <c r="G3" s="5"/>
      <c r="H3" s="6"/>
      <c r="K3" s="5"/>
      <c r="L3" s="6"/>
    </row>
    <row r="4" spans="1:10" ht="18.75">
      <c r="A4" s="38" t="s">
        <v>39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ht="12.75">
      <c r="A5" s="27" t="s">
        <v>21</v>
      </c>
      <c r="B5" s="27"/>
      <c r="C5" s="27"/>
      <c r="D5" s="27"/>
      <c r="E5" s="27"/>
      <c r="F5" s="27"/>
      <c r="G5" s="27"/>
      <c r="H5" s="27"/>
      <c r="I5" s="27"/>
      <c r="J5" s="27"/>
    </row>
    <row r="7" spans="5:6" ht="30" customHeight="1">
      <c r="E7" s="30" t="s">
        <v>72</v>
      </c>
      <c r="F7" s="30"/>
    </row>
    <row r="8" spans="1:12" s="2" customFormat="1" ht="18.75">
      <c r="A8" s="22" t="s">
        <v>54</v>
      </c>
      <c r="B8" s="22" t="s">
        <v>0</v>
      </c>
      <c r="C8" s="22" t="s">
        <v>1</v>
      </c>
      <c r="D8" s="22" t="s">
        <v>2</v>
      </c>
      <c r="E8" s="31">
        <v>35</v>
      </c>
      <c r="F8" s="32"/>
      <c r="G8" s="32"/>
      <c r="H8" s="32"/>
      <c r="I8" s="31" t="s">
        <v>7</v>
      </c>
      <c r="J8" s="32"/>
      <c r="K8" s="32"/>
      <c r="L8" s="32"/>
    </row>
    <row r="9" spans="1:21" s="2" customFormat="1" ht="18.75" customHeight="1">
      <c r="A9" s="22"/>
      <c r="B9" s="22"/>
      <c r="C9" s="22"/>
      <c r="D9" s="22"/>
      <c r="E9" s="24" t="s">
        <v>20</v>
      </c>
      <c r="F9" s="33" t="s">
        <v>5</v>
      </c>
      <c r="G9" s="34"/>
      <c r="H9" s="34"/>
      <c r="I9" s="24" t="s">
        <v>20</v>
      </c>
      <c r="J9" s="33" t="s">
        <v>5</v>
      </c>
      <c r="K9" s="34"/>
      <c r="L9" s="34"/>
      <c r="M9" s="17"/>
      <c r="N9" s="17"/>
      <c r="O9" s="17"/>
      <c r="P9" s="17"/>
      <c r="Q9" s="17"/>
      <c r="R9" s="17"/>
      <c r="S9" s="17"/>
      <c r="T9" s="17"/>
      <c r="U9" s="17"/>
    </row>
    <row r="10" spans="1:21" s="2" customFormat="1" ht="18.75" customHeight="1">
      <c r="A10" s="22"/>
      <c r="B10" s="22"/>
      <c r="C10" s="22"/>
      <c r="D10" s="22"/>
      <c r="E10" s="25"/>
      <c r="F10" s="33"/>
      <c r="G10" s="34"/>
      <c r="H10" s="34"/>
      <c r="I10" s="25"/>
      <c r="J10" s="33"/>
      <c r="K10" s="34"/>
      <c r="L10" s="34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2" customFormat="1" ht="18.75" customHeight="1">
      <c r="A11" s="22"/>
      <c r="B11" s="22"/>
      <c r="C11" s="22"/>
      <c r="D11" s="22"/>
      <c r="E11" s="25"/>
      <c r="F11" s="28" t="s">
        <v>6</v>
      </c>
      <c r="G11" s="28" t="s">
        <v>4</v>
      </c>
      <c r="H11" s="28" t="s">
        <v>3</v>
      </c>
      <c r="I11" s="25"/>
      <c r="J11" s="28" t="s">
        <v>6</v>
      </c>
      <c r="K11" s="28" t="s">
        <v>4</v>
      </c>
      <c r="L11" s="28" t="s">
        <v>3</v>
      </c>
      <c r="M11" s="17"/>
      <c r="N11" s="17"/>
      <c r="O11" s="17"/>
      <c r="P11" s="17"/>
      <c r="Q11" s="17"/>
      <c r="R11" s="17"/>
      <c r="S11" s="17"/>
      <c r="T11" s="17"/>
      <c r="U11" s="17"/>
    </row>
    <row r="12" spans="1:21" s="2" customFormat="1" ht="18.75" customHeight="1">
      <c r="A12" s="23"/>
      <c r="B12" s="23"/>
      <c r="C12" s="37"/>
      <c r="D12" s="37"/>
      <c r="E12" s="26"/>
      <c r="F12" s="29"/>
      <c r="G12" s="29"/>
      <c r="H12" s="29"/>
      <c r="I12" s="26"/>
      <c r="J12" s="29"/>
      <c r="K12" s="29"/>
      <c r="L12" s="29"/>
      <c r="M12" s="17"/>
      <c r="N12" s="17"/>
      <c r="O12" s="17"/>
      <c r="P12" s="17"/>
      <c r="Q12" s="17"/>
      <c r="R12" s="17"/>
      <c r="S12" s="17"/>
      <c r="T12" s="17"/>
      <c r="U12" s="17"/>
    </row>
    <row r="13" spans="1:12" ht="48.75" customHeigh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>
        <v>10</v>
      </c>
      <c r="I13" s="3" t="s">
        <v>15</v>
      </c>
      <c r="J13" s="3" t="s">
        <v>16</v>
      </c>
      <c r="K13" s="3" t="s">
        <v>17</v>
      </c>
      <c r="L13" s="4">
        <v>14</v>
      </c>
    </row>
    <row r="14" spans="1:12" s="2" customFormat="1" ht="57" customHeight="1">
      <c r="A14" s="13" t="s">
        <v>43</v>
      </c>
      <c r="B14" s="7" t="s">
        <v>36</v>
      </c>
      <c r="C14" s="7" t="s">
        <v>55</v>
      </c>
      <c r="D14" s="7" t="s">
        <v>38</v>
      </c>
      <c r="E14" s="19">
        <f>H14</f>
        <v>47000</v>
      </c>
      <c r="F14" s="7"/>
      <c r="G14" s="7"/>
      <c r="H14" s="18">
        <v>47000</v>
      </c>
      <c r="I14" s="19">
        <f>L14</f>
        <v>46991.52</v>
      </c>
      <c r="J14" s="7"/>
      <c r="K14" s="7"/>
      <c r="L14" s="21">
        <v>46991.52</v>
      </c>
    </row>
    <row r="15" spans="1:12" s="12" customFormat="1" ht="18" customHeight="1">
      <c r="A15" s="9" t="s">
        <v>25</v>
      </c>
      <c r="B15" s="10"/>
      <c r="C15" s="10"/>
      <c r="D15" s="10"/>
      <c r="E15" s="19">
        <f>H15</f>
        <v>47000</v>
      </c>
      <c r="F15" s="19">
        <v>0</v>
      </c>
      <c r="G15" s="19">
        <v>0</v>
      </c>
      <c r="H15" s="19">
        <f>H14</f>
        <v>47000</v>
      </c>
      <c r="I15" s="19">
        <f>L15</f>
        <v>46991.52</v>
      </c>
      <c r="J15" s="19">
        <v>0</v>
      </c>
      <c r="K15" s="19">
        <v>0</v>
      </c>
      <c r="L15" s="19">
        <f>L14</f>
        <v>46991.52</v>
      </c>
    </row>
    <row r="16" spans="1:12" s="2" customFormat="1" ht="90">
      <c r="A16" s="13" t="s">
        <v>44</v>
      </c>
      <c r="B16" s="7" t="s">
        <v>70</v>
      </c>
      <c r="C16" s="7" t="s">
        <v>67</v>
      </c>
      <c r="D16" s="7" t="s">
        <v>65</v>
      </c>
      <c r="E16" s="19">
        <f>H16</f>
        <v>50400</v>
      </c>
      <c r="F16" s="8"/>
      <c r="G16" s="8"/>
      <c r="H16" s="8">
        <v>50400</v>
      </c>
      <c r="I16" s="11">
        <f>SUM(J16:L16)</f>
        <v>47463.23</v>
      </c>
      <c r="J16" s="8"/>
      <c r="K16" s="8"/>
      <c r="L16" s="8">
        <v>47463.23</v>
      </c>
    </row>
    <row r="17" spans="1:12" s="12" customFormat="1" ht="18">
      <c r="A17" s="9" t="s">
        <v>25</v>
      </c>
      <c r="B17" s="10"/>
      <c r="C17" s="10"/>
      <c r="D17" s="10"/>
      <c r="E17" s="11">
        <f aca="true" t="shared" si="0" ref="E17:L17">SUM(E16:E16)</f>
        <v>50400</v>
      </c>
      <c r="F17" s="11">
        <f t="shared" si="0"/>
        <v>0</v>
      </c>
      <c r="G17" s="11">
        <f t="shared" si="0"/>
        <v>0</v>
      </c>
      <c r="H17" s="11">
        <f t="shared" si="0"/>
        <v>50400</v>
      </c>
      <c r="I17" s="11">
        <f t="shared" si="0"/>
        <v>47463.23</v>
      </c>
      <c r="J17" s="11">
        <f t="shared" si="0"/>
        <v>0</v>
      </c>
      <c r="K17" s="11">
        <f t="shared" si="0"/>
        <v>0</v>
      </c>
      <c r="L17" s="11">
        <f t="shared" si="0"/>
        <v>47463.23</v>
      </c>
    </row>
    <row r="18" spans="1:12" s="2" customFormat="1" ht="90">
      <c r="A18" s="13" t="s">
        <v>46</v>
      </c>
      <c r="B18" s="7" t="s">
        <v>71</v>
      </c>
      <c r="C18" s="7" t="s">
        <v>66</v>
      </c>
      <c r="D18" s="7" t="s">
        <v>26</v>
      </c>
      <c r="E18" s="11">
        <f>SUM(F18:H18)</f>
        <v>36700</v>
      </c>
      <c r="F18" s="8"/>
      <c r="G18" s="8"/>
      <c r="H18" s="8">
        <v>36700</v>
      </c>
      <c r="I18" s="11">
        <f>SUM(J18:L18)</f>
        <v>36642.5</v>
      </c>
      <c r="J18" s="8"/>
      <c r="K18" s="8"/>
      <c r="L18" s="8">
        <v>36642.5</v>
      </c>
    </row>
    <row r="19" spans="1:12" s="12" customFormat="1" ht="18">
      <c r="A19" s="9" t="s">
        <v>25</v>
      </c>
      <c r="B19" s="10"/>
      <c r="C19" s="10"/>
      <c r="D19" s="10"/>
      <c r="E19" s="11">
        <f>SUM(E18:E18)</f>
        <v>36700</v>
      </c>
      <c r="F19" s="11">
        <f aca="true" t="shared" si="1" ref="F19:L19">SUM(F18:F18)</f>
        <v>0</v>
      </c>
      <c r="G19" s="11">
        <f t="shared" si="1"/>
        <v>0</v>
      </c>
      <c r="H19" s="11">
        <f t="shared" si="1"/>
        <v>36700</v>
      </c>
      <c r="I19" s="11">
        <f t="shared" si="1"/>
        <v>36642.5</v>
      </c>
      <c r="J19" s="11">
        <f t="shared" si="1"/>
        <v>0</v>
      </c>
      <c r="K19" s="11">
        <f t="shared" si="1"/>
        <v>0</v>
      </c>
      <c r="L19" s="11">
        <f t="shared" si="1"/>
        <v>36642.5</v>
      </c>
    </row>
    <row r="20" spans="1:12" s="12" customFormat="1" ht="126">
      <c r="A20" s="13" t="s">
        <v>47</v>
      </c>
      <c r="B20" s="7" t="s">
        <v>42</v>
      </c>
      <c r="C20" s="7" t="s">
        <v>56</v>
      </c>
      <c r="D20" s="7" t="s">
        <v>57</v>
      </c>
      <c r="E20" s="11">
        <f>H20+G20</f>
        <v>0</v>
      </c>
      <c r="F20" s="11"/>
      <c r="G20" s="8"/>
      <c r="H20" s="8">
        <v>0</v>
      </c>
      <c r="I20" s="11">
        <f>J20+K20+L20</f>
        <v>0</v>
      </c>
      <c r="J20" s="11"/>
      <c r="K20" s="8"/>
      <c r="L20" s="8">
        <v>0</v>
      </c>
    </row>
    <row r="21" spans="1:12" s="12" customFormat="1" ht="18">
      <c r="A21" s="9" t="s">
        <v>25</v>
      </c>
      <c r="B21" s="10"/>
      <c r="C21" s="10"/>
      <c r="D21" s="10"/>
      <c r="E21" s="11">
        <f>E20</f>
        <v>0</v>
      </c>
      <c r="F21" s="11"/>
      <c r="G21" s="11">
        <f aca="true" t="shared" si="2" ref="G21:L21">G20</f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  <c r="K21" s="11">
        <f t="shared" si="2"/>
        <v>0</v>
      </c>
      <c r="L21" s="11">
        <f t="shared" si="2"/>
        <v>0</v>
      </c>
    </row>
    <row r="22" spans="1:12" s="12" customFormat="1" ht="106.5" customHeight="1">
      <c r="A22" s="13" t="s">
        <v>48</v>
      </c>
      <c r="B22" s="7" t="s">
        <v>33</v>
      </c>
      <c r="C22" s="7" t="s">
        <v>63</v>
      </c>
      <c r="D22" s="7" t="s">
        <v>64</v>
      </c>
      <c r="E22" s="11">
        <f>F22+G22+H22</f>
        <v>14450000</v>
      </c>
      <c r="F22" s="8"/>
      <c r="G22" s="8">
        <v>13220000</v>
      </c>
      <c r="H22" s="8">
        <v>1230000</v>
      </c>
      <c r="I22" s="11">
        <f>J22+K22+L22</f>
        <v>6565226.57</v>
      </c>
      <c r="J22" s="11"/>
      <c r="K22" s="8">
        <v>5635679.65</v>
      </c>
      <c r="L22" s="8">
        <v>929546.92</v>
      </c>
    </row>
    <row r="23" spans="1:12" s="12" customFormat="1" ht="18">
      <c r="A23" s="9" t="s">
        <v>25</v>
      </c>
      <c r="B23" s="10"/>
      <c r="C23" s="10"/>
      <c r="D23" s="10"/>
      <c r="E23" s="11">
        <f aca="true" t="shared" si="3" ref="E23:L23">E22</f>
        <v>14450000</v>
      </c>
      <c r="F23" s="11">
        <f t="shared" si="3"/>
        <v>0</v>
      </c>
      <c r="G23" s="11">
        <f t="shared" si="3"/>
        <v>13220000</v>
      </c>
      <c r="H23" s="11">
        <f t="shared" si="3"/>
        <v>1230000</v>
      </c>
      <c r="I23" s="11">
        <f t="shared" si="3"/>
        <v>6565226.57</v>
      </c>
      <c r="J23" s="11">
        <f t="shared" si="3"/>
        <v>0</v>
      </c>
      <c r="K23" s="11">
        <f t="shared" si="3"/>
        <v>5635679.65</v>
      </c>
      <c r="L23" s="11">
        <f t="shared" si="3"/>
        <v>929546.92</v>
      </c>
    </row>
    <row r="24" spans="1:12" s="2" customFormat="1" ht="90">
      <c r="A24" s="13" t="s">
        <v>49</v>
      </c>
      <c r="B24" s="7" t="s">
        <v>27</v>
      </c>
      <c r="C24" s="7" t="s">
        <v>58</v>
      </c>
      <c r="D24" s="7" t="s">
        <v>26</v>
      </c>
      <c r="E24" s="11">
        <f>H24</f>
        <v>20800</v>
      </c>
      <c r="F24" s="8"/>
      <c r="G24" s="8"/>
      <c r="H24" s="8">
        <v>20800</v>
      </c>
      <c r="I24" s="11">
        <f>L24</f>
        <v>20708.55</v>
      </c>
      <c r="J24" s="8"/>
      <c r="K24" s="8"/>
      <c r="L24" s="8">
        <v>20708.55</v>
      </c>
    </row>
    <row r="25" spans="1:12" s="12" customFormat="1" ht="18">
      <c r="A25" s="9" t="s">
        <v>25</v>
      </c>
      <c r="B25" s="10"/>
      <c r="C25" s="10"/>
      <c r="D25" s="10"/>
      <c r="E25" s="11">
        <f>H25</f>
        <v>20800</v>
      </c>
      <c r="F25" s="11">
        <v>0</v>
      </c>
      <c r="G25" s="11">
        <v>0</v>
      </c>
      <c r="H25" s="11">
        <f>H24</f>
        <v>20800</v>
      </c>
      <c r="I25" s="11">
        <f>L25</f>
        <v>20708.55</v>
      </c>
      <c r="J25" s="11">
        <v>0</v>
      </c>
      <c r="K25" s="11">
        <v>0</v>
      </c>
      <c r="L25" s="11">
        <f>L24</f>
        <v>20708.55</v>
      </c>
    </row>
    <row r="26" spans="1:12" s="2" customFormat="1" ht="72">
      <c r="A26" s="13" t="s">
        <v>50</v>
      </c>
      <c r="B26" s="7" t="s">
        <v>31</v>
      </c>
      <c r="C26" s="7" t="s">
        <v>59</v>
      </c>
      <c r="D26" s="7" t="s">
        <v>26</v>
      </c>
      <c r="E26" s="11">
        <f>SUM(F26:H26)</f>
        <v>0</v>
      </c>
      <c r="F26" s="8"/>
      <c r="G26" s="8"/>
      <c r="H26" s="8">
        <v>0</v>
      </c>
      <c r="I26" s="11">
        <f>SUM(J26:L26)</f>
        <v>0</v>
      </c>
      <c r="J26" s="8"/>
      <c r="K26" s="8"/>
      <c r="L26" s="8">
        <v>0</v>
      </c>
    </row>
    <row r="27" spans="1:12" s="12" customFormat="1" ht="18">
      <c r="A27" s="9" t="s">
        <v>25</v>
      </c>
      <c r="B27" s="10"/>
      <c r="C27" s="10"/>
      <c r="D27" s="10"/>
      <c r="E27" s="11">
        <f aca="true" t="shared" si="4" ref="E27:L27">SUM(E26:E26)</f>
        <v>0</v>
      </c>
      <c r="F27" s="11">
        <f t="shared" si="4"/>
        <v>0</v>
      </c>
      <c r="G27" s="11">
        <f t="shared" si="4"/>
        <v>0</v>
      </c>
      <c r="H27" s="11">
        <f t="shared" si="4"/>
        <v>0</v>
      </c>
      <c r="I27" s="11">
        <f t="shared" si="4"/>
        <v>0</v>
      </c>
      <c r="J27" s="11">
        <f t="shared" si="4"/>
        <v>0</v>
      </c>
      <c r="K27" s="11">
        <f t="shared" si="4"/>
        <v>0</v>
      </c>
      <c r="L27" s="11">
        <f t="shared" si="4"/>
        <v>0</v>
      </c>
    </row>
    <row r="28" spans="1:12" s="2" customFormat="1" ht="72">
      <c r="A28" s="13" t="s">
        <v>51</v>
      </c>
      <c r="B28" s="7" t="s">
        <v>27</v>
      </c>
      <c r="C28" s="7" t="s">
        <v>60</v>
      </c>
      <c r="D28" s="7" t="s">
        <v>26</v>
      </c>
      <c r="E28" s="11">
        <f>SUM(F28:H28)</f>
        <v>0</v>
      </c>
      <c r="F28" s="8"/>
      <c r="G28" s="8"/>
      <c r="H28" s="8">
        <v>0</v>
      </c>
      <c r="I28" s="11">
        <f>SUM(J28:L28)</f>
        <v>0</v>
      </c>
      <c r="J28" s="8"/>
      <c r="K28" s="8"/>
      <c r="L28" s="8">
        <v>0</v>
      </c>
    </row>
    <row r="29" spans="1:12" s="12" customFormat="1" ht="18">
      <c r="A29" s="9" t="s">
        <v>25</v>
      </c>
      <c r="B29" s="10"/>
      <c r="C29" s="10"/>
      <c r="D29" s="10"/>
      <c r="E29" s="11">
        <f aca="true" t="shared" si="5" ref="E29:L29">SUM(E28:E28)</f>
        <v>0</v>
      </c>
      <c r="F29" s="11">
        <f t="shared" si="5"/>
        <v>0</v>
      </c>
      <c r="G29" s="11">
        <f t="shared" si="5"/>
        <v>0</v>
      </c>
      <c r="H29" s="11">
        <f t="shared" si="5"/>
        <v>0</v>
      </c>
      <c r="I29" s="11">
        <f t="shared" si="5"/>
        <v>0</v>
      </c>
      <c r="J29" s="11">
        <f t="shared" si="5"/>
        <v>0</v>
      </c>
      <c r="K29" s="11">
        <f t="shared" si="5"/>
        <v>0</v>
      </c>
      <c r="L29" s="11">
        <f t="shared" si="5"/>
        <v>0</v>
      </c>
    </row>
    <row r="30" spans="1:12" s="2" customFormat="1" ht="108">
      <c r="A30" s="13" t="s">
        <v>52</v>
      </c>
      <c r="B30" s="7" t="s">
        <v>53</v>
      </c>
      <c r="C30" s="7" t="s">
        <v>61</v>
      </c>
      <c r="D30" s="7" t="s">
        <v>45</v>
      </c>
      <c r="E30" s="11">
        <f>H30</f>
        <v>27000</v>
      </c>
      <c r="F30" s="8"/>
      <c r="G30" s="8"/>
      <c r="H30" s="8">
        <v>27000</v>
      </c>
      <c r="I30" s="11">
        <f>SUM(J30:L30)</f>
        <v>27000</v>
      </c>
      <c r="J30" s="8"/>
      <c r="K30" s="8"/>
      <c r="L30" s="8">
        <v>27000</v>
      </c>
    </row>
    <row r="31" spans="1:12" s="2" customFormat="1" ht="18" customHeight="1">
      <c r="A31" s="9" t="s">
        <v>25</v>
      </c>
      <c r="B31" s="7"/>
      <c r="C31" s="7"/>
      <c r="D31" s="7"/>
      <c r="E31" s="11">
        <f aca="true" t="shared" si="6" ref="E31:L31">E30</f>
        <v>27000</v>
      </c>
      <c r="F31" s="11">
        <f t="shared" si="6"/>
        <v>0</v>
      </c>
      <c r="G31" s="11">
        <f t="shared" si="6"/>
        <v>0</v>
      </c>
      <c r="H31" s="11">
        <f t="shared" si="6"/>
        <v>27000</v>
      </c>
      <c r="I31" s="11">
        <f t="shared" si="6"/>
        <v>27000</v>
      </c>
      <c r="J31" s="11">
        <f t="shared" si="6"/>
        <v>0</v>
      </c>
      <c r="K31" s="11">
        <f t="shared" si="6"/>
        <v>0</v>
      </c>
      <c r="L31" s="11">
        <f t="shared" si="6"/>
        <v>27000</v>
      </c>
    </row>
    <row r="32" spans="1:12" s="2" customFormat="1" ht="105" customHeight="1" hidden="1">
      <c r="A32" s="13" t="s">
        <v>28</v>
      </c>
      <c r="B32" s="7" t="s">
        <v>27</v>
      </c>
      <c r="C32" s="7" t="s">
        <v>32</v>
      </c>
      <c r="D32" s="7" t="s">
        <v>26</v>
      </c>
      <c r="E32" s="11">
        <f>F32+G32+H32</f>
        <v>0</v>
      </c>
      <c r="F32" s="8"/>
      <c r="G32" s="8"/>
      <c r="H32" s="8"/>
      <c r="I32" s="11">
        <f>J32+K32+L32</f>
        <v>4500</v>
      </c>
      <c r="J32" s="8"/>
      <c r="K32" s="8"/>
      <c r="L32" s="8">
        <v>4500</v>
      </c>
    </row>
    <row r="33" spans="1:12" s="2" customFormat="1" ht="18" customHeight="1" hidden="1">
      <c r="A33" s="9" t="s">
        <v>25</v>
      </c>
      <c r="B33" s="7"/>
      <c r="C33" s="7"/>
      <c r="D33" s="7"/>
      <c r="E33" s="11">
        <f aca="true" t="shared" si="7" ref="E33:L33">E32</f>
        <v>0</v>
      </c>
      <c r="F33" s="11">
        <f t="shared" si="7"/>
        <v>0</v>
      </c>
      <c r="G33" s="11">
        <f t="shared" si="7"/>
        <v>0</v>
      </c>
      <c r="H33" s="11">
        <f t="shared" si="7"/>
        <v>0</v>
      </c>
      <c r="I33" s="11">
        <f t="shared" si="7"/>
        <v>4500</v>
      </c>
      <c r="J33" s="11">
        <f t="shared" si="7"/>
        <v>0</v>
      </c>
      <c r="K33" s="11">
        <f t="shared" si="7"/>
        <v>0</v>
      </c>
      <c r="L33" s="11">
        <f t="shared" si="7"/>
        <v>4500</v>
      </c>
    </row>
    <row r="34" spans="1:12" s="2" customFormat="1" ht="92.25" customHeight="1" hidden="1">
      <c r="A34" s="13" t="s">
        <v>29</v>
      </c>
      <c r="B34" s="7" t="s">
        <v>33</v>
      </c>
      <c r="C34" s="7" t="s">
        <v>34</v>
      </c>
      <c r="D34" s="7" t="s">
        <v>35</v>
      </c>
      <c r="E34" s="11">
        <f>F34+G34+H34</f>
        <v>0</v>
      </c>
      <c r="F34" s="8"/>
      <c r="G34" s="8"/>
      <c r="H34" s="8"/>
      <c r="I34" s="11">
        <f>J34+K34+L34</f>
        <v>0</v>
      </c>
      <c r="J34" s="8"/>
      <c r="K34" s="8"/>
      <c r="L34" s="8"/>
    </row>
    <row r="35" spans="1:12" s="2" customFormat="1" ht="18" customHeight="1" hidden="1">
      <c r="A35" s="9" t="s">
        <v>25</v>
      </c>
      <c r="B35" s="7"/>
      <c r="C35" s="7"/>
      <c r="D35" s="7"/>
      <c r="E35" s="11">
        <f aca="true" t="shared" si="8" ref="E35:L35">E34</f>
        <v>0</v>
      </c>
      <c r="F35" s="11">
        <f t="shared" si="8"/>
        <v>0</v>
      </c>
      <c r="G35" s="11">
        <f t="shared" si="8"/>
        <v>0</v>
      </c>
      <c r="H35" s="11">
        <f t="shared" si="8"/>
        <v>0</v>
      </c>
      <c r="I35" s="11">
        <f t="shared" si="8"/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</row>
    <row r="36" spans="1:12" s="2" customFormat="1" ht="111" customHeight="1" hidden="1">
      <c r="A36" s="13" t="s">
        <v>30</v>
      </c>
      <c r="B36" s="7" t="s">
        <v>36</v>
      </c>
      <c r="C36" s="7" t="s">
        <v>37</v>
      </c>
      <c r="D36" s="7" t="s">
        <v>38</v>
      </c>
      <c r="E36" s="11">
        <f>F36+G36+H36</f>
        <v>0</v>
      </c>
      <c r="F36" s="8"/>
      <c r="G36" s="8"/>
      <c r="H36" s="8"/>
      <c r="I36" s="11">
        <f>J36+K36+L36</f>
        <v>0</v>
      </c>
      <c r="J36" s="8"/>
      <c r="K36" s="8"/>
      <c r="L36" s="8"/>
    </row>
    <row r="37" spans="1:12" s="2" customFormat="1" ht="18" customHeight="1" hidden="1">
      <c r="A37" s="9" t="s">
        <v>25</v>
      </c>
      <c r="B37" s="7"/>
      <c r="C37" s="7"/>
      <c r="D37" s="7"/>
      <c r="E37" s="11">
        <f aca="true" t="shared" si="9" ref="E37:L37">E36</f>
        <v>0</v>
      </c>
      <c r="F37" s="11">
        <f t="shared" si="9"/>
        <v>0</v>
      </c>
      <c r="G37" s="11">
        <f t="shared" si="9"/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</row>
    <row r="38" spans="1:12" s="2" customFormat="1" ht="72">
      <c r="A38" s="13" t="s">
        <v>62</v>
      </c>
      <c r="B38" s="7" t="s">
        <v>53</v>
      </c>
      <c r="C38" s="7" t="s">
        <v>61</v>
      </c>
      <c r="D38" s="7" t="s">
        <v>45</v>
      </c>
      <c r="E38" s="11">
        <f>H38</f>
        <v>0</v>
      </c>
      <c r="F38" s="8"/>
      <c r="G38" s="8"/>
      <c r="H38" s="8">
        <v>0</v>
      </c>
      <c r="I38" s="11">
        <f>SUM(J38:L38)</f>
        <v>0</v>
      </c>
      <c r="J38" s="8"/>
      <c r="K38" s="8"/>
      <c r="L38" s="8">
        <v>0</v>
      </c>
    </row>
    <row r="39" spans="1:12" s="2" customFormat="1" ht="18" customHeight="1">
      <c r="A39" s="9" t="s">
        <v>25</v>
      </c>
      <c r="B39" s="7"/>
      <c r="C39" s="7"/>
      <c r="D39" s="7"/>
      <c r="E39" s="11">
        <f aca="true" t="shared" si="10" ref="E39:L39">E38</f>
        <v>0</v>
      </c>
      <c r="F39" s="11">
        <f t="shared" si="10"/>
        <v>0</v>
      </c>
      <c r="G39" s="11">
        <f t="shared" si="10"/>
        <v>0</v>
      </c>
      <c r="H39" s="11">
        <f t="shared" si="10"/>
        <v>0</v>
      </c>
      <c r="I39" s="11">
        <f t="shared" si="10"/>
        <v>0</v>
      </c>
      <c r="J39" s="11">
        <f t="shared" si="10"/>
        <v>0</v>
      </c>
      <c r="K39" s="11">
        <f t="shared" si="10"/>
        <v>0</v>
      </c>
      <c r="L39" s="11">
        <f t="shared" si="10"/>
        <v>0</v>
      </c>
    </row>
    <row r="40" spans="1:12" s="12" customFormat="1" ht="18">
      <c r="A40" s="10" t="s">
        <v>23</v>
      </c>
      <c r="B40" s="10"/>
      <c r="C40" s="10"/>
      <c r="D40" s="10"/>
      <c r="E40" s="11">
        <f>E17+E19+E27+E29+E23+E31+E33+E35+E37+E21+E15+E25+E39</f>
        <v>14631900</v>
      </c>
      <c r="F40" s="11">
        <f>F17+F19+F27+F29+F23+F31+F33+F35+F37+F21+F15+F25</f>
        <v>0</v>
      </c>
      <c r="G40" s="11">
        <f>G17+G19+G27+G29+G23+G31+G33+G35+G37+G21+G15+G25</f>
        <v>13220000</v>
      </c>
      <c r="H40" s="11">
        <f>H17+H19+H27+H29+H23+H31+H33+H35+H37+H21+H15+H25+H39</f>
        <v>1411900</v>
      </c>
      <c r="I40" s="11">
        <f>I15+I17+I19+I21+I23+I25+I27+I29+I31+I39</f>
        <v>6744032.37</v>
      </c>
      <c r="J40" s="11">
        <f>J17+J19+J27+J29+J23+J31+J33+J35+J37+J21+J15+J25</f>
        <v>0</v>
      </c>
      <c r="K40" s="11">
        <f>K17+K19+K27+K29+K23+K31+K33+K35+K37+K21+K15+K25</f>
        <v>5635679.65</v>
      </c>
      <c r="L40" s="11">
        <f>L15+L17+L19+L21+L23+L25+L27+L29+L31+L39</f>
        <v>1108352.72</v>
      </c>
    </row>
    <row r="41" spans="1:12" s="12" customFormat="1" ht="18">
      <c r="A41" s="14"/>
      <c r="B41" s="14"/>
      <c r="C41" s="14"/>
      <c r="D41" s="14"/>
      <c r="E41" s="15"/>
      <c r="F41" s="15"/>
      <c r="G41" s="15"/>
      <c r="H41" s="15"/>
      <c r="I41" s="15"/>
      <c r="J41" s="15"/>
      <c r="K41" s="15"/>
      <c r="L41" s="15"/>
    </row>
    <row r="42" spans="1:11" ht="18">
      <c r="A42" s="16" t="s">
        <v>22</v>
      </c>
      <c r="B42" s="2"/>
      <c r="C42" s="2"/>
      <c r="D42" s="2"/>
      <c r="E42" s="2" t="s">
        <v>40</v>
      </c>
      <c r="F42" s="2"/>
      <c r="G42" s="2"/>
      <c r="I42" s="2"/>
      <c r="J42" s="2"/>
      <c r="K42" s="2"/>
    </row>
    <row r="43" spans="1:11" ht="18">
      <c r="A43" s="16"/>
      <c r="B43" s="2"/>
      <c r="C43" s="2"/>
      <c r="D43" s="2"/>
      <c r="E43" s="2"/>
      <c r="F43" s="2"/>
      <c r="G43" s="2"/>
      <c r="I43" s="2"/>
      <c r="J43" s="2"/>
      <c r="K43" s="2"/>
    </row>
    <row r="44" spans="1:11" ht="18">
      <c r="A44" s="16" t="s">
        <v>18</v>
      </c>
      <c r="B44" s="2"/>
      <c r="C44" s="2"/>
      <c r="D44" s="2"/>
      <c r="E44" s="2" t="s">
        <v>69</v>
      </c>
      <c r="F44" s="2"/>
      <c r="G44" s="2"/>
      <c r="I44" s="2"/>
      <c r="J44" s="2"/>
      <c r="K44" s="2"/>
    </row>
    <row r="45" spans="1:11" ht="18">
      <c r="A45" s="16"/>
      <c r="B45" s="2"/>
      <c r="C45" s="2"/>
      <c r="D45" s="2"/>
      <c r="E45" s="2"/>
      <c r="F45" s="20"/>
      <c r="G45" s="2"/>
      <c r="I45" s="2"/>
      <c r="J45" s="2"/>
      <c r="K45" s="2"/>
    </row>
    <row r="46" spans="1:11" ht="36">
      <c r="A46" s="16" t="s">
        <v>19</v>
      </c>
      <c r="B46" s="2"/>
      <c r="C46" s="2"/>
      <c r="D46" s="2"/>
      <c r="E46" s="2" t="s">
        <v>41</v>
      </c>
      <c r="F46" s="2"/>
      <c r="G46" s="2"/>
      <c r="H46" s="2"/>
      <c r="I46" s="2"/>
      <c r="J46" s="2"/>
      <c r="K46" s="2"/>
    </row>
    <row r="47" ht="18">
      <c r="K47" s="2"/>
    </row>
  </sheetData>
  <sheetProtection/>
  <mergeCells count="22">
    <mergeCell ref="G1:H1"/>
    <mergeCell ref="A2:J2"/>
    <mergeCell ref="K11:K12"/>
    <mergeCell ref="L11:L12"/>
    <mergeCell ref="K1:M1"/>
    <mergeCell ref="C8:C12"/>
    <mergeCell ref="E9:E12"/>
    <mergeCell ref="J11:J12"/>
    <mergeCell ref="D8:D12"/>
    <mergeCell ref="E8:H8"/>
    <mergeCell ref="F9:H10"/>
    <mergeCell ref="A4:J4"/>
    <mergeCell ref="B8:B12"/>
    <mergeCell ref="I9:I12"/>
    <mergeCell ref="A5:J5"/>
    <mergeCell ref="A8:A12"/>
    <mergeCell ref="F11:F12"/>
    <mergeCell ref="E7:F7"/>
    <mergeCell ref="H11:H12"/>
    <mergeCell ref="G11:G12"/>
    <mergeCell ref="I8:L8"/>
    <mergeCell ref="J9:L10"/>
  </mergeCells>
  <conditionalFormatting sqref="L14">
    <cfRule type="cellIs" priority="1" dxfId="0" operator="equal" stopIfTrue="1">
      <formula>0</formula>
    </cfRule>
  </conditionalFormatting>
  <printOptions/>
  <pageMargins left="0.3937007874015748" right="0.3937007874015748" top="0.11" bottom="0.15" header="0" footer="0.1968503937007874"/>
  <pageSetup fitToHeight="0" fitToWidth="1" horizontalDpi="600" verticalDpi="600" orientation="landscape" paperSize="9" scale="55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2</cp:lastModifiedBy>
  <cp:lastPrinted>2014-12-03T06:34:38Z</cp:lastPrinted>
  <dcterms:created xsi:type="dcterms:W3CDTF">2007-07-10T07:46:12Z</dcterms:created>
  <dcterms:modified xsi:type="dcterms:W3CDTF">2018-01-10T05:52:04Z</dcterms:modified>
  <cp:category/>
  <cp:version/>
  <cp:contentType/>
  <cp:contentStatus/>
</cp:coreProperties>
</file>